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lmiragonzalez\Documents\site\Federalizados\Ejercicio2022\"/>
    </mc:Choice>
  </mc:AlternateContent>
  <bookViews>
    <workbookView xWindow="0" yWindow="0" windowWidth="28800" windowHeight="12435"/>
  </bookViews>
  <sheets>
    <sheet name="Junio 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2" i="1" l="1"/>
  <c r="M102" i="1"/>
  <c r="L103" i="1"/>
  <c r="M103" i="1"/>
  <c r="L104" i="1"/>
  <c r="M104" i="1"/>
  <c r="L105" i="1"/>
  <c r="M105" i="1"/>
  <c r="L106" i="1"/>
  <c r="M106" i="1"/>
  <c r="L107" i="1"/>
  <c r="M107" i="1"/>
  <c r="L108" i="1"/>
  <c r="M108" i="1"/>
  <c r="L109" i="1"/>
  <c r="M109" i="1"/>
  <c r="L110" i="1"/>
  <c r="M110" i="1"/>
  <c r="L111" i="1"/>
  <c r="M111" i="1"/>
  <c r="L112" i="1"/>
  <c r="M112" i="1"/>
  <c r="L113" i="1"/>
  <c r="M113" i="1"/>
  <c r="L114" i="1"/>
  <c r="M114" i="1"/>
  <c r="L115" i="1"/>
  <c r="M115" i="1"/>
  <c r="L116" i="1"/>
  <c r="M116" i="1"/>
  <c r="L117" i="1"/>
  <c r="M117" i="1"/>
  <c r="L118" i="1"/>
  <c r="M118" i="1"/>
  <c r="L119" i="1"/>
  <c r="M119" i="1"/>
  <c r="L120" i="1"/>
  <c r="M120" i="1"/>
  <c r="M101" i="1"/>
  <c r="L101" i="1"/>
  <c r="J102" i="1"/>
  <c r="K102" i="1"/>
  <c r="J103" i="1"/>
  <c r="J121" i="1" s="1"/>
  <c r="K103" i="1"/>
  <c r="J104" i="1"/>
  <c r="K104" i="1"/>
  <c r="J105" i="1"/>
  <c r="K105" i="1"/>
  <c r="J106" i="1"/>
  <c r="K106" i="1"/>
  <c r="J107" i="1"/>
  <c r="K107" i="1"/>
  <c r="J108" i="1"/>
  <c r="K108" i="1"/>
  <c r="J109" i="1"/>
  <c r="K109" i="1"/>
  <c r="J110" i="1"/>
  <c r="K110" i="1"/>
  <c r="J111" i="1"/>
  <c r="K111" i="1"/>
  <c r="J112" i="1"/>
  <c r="K112" i="1"/>
  <c r="J113" i="1"/>
  <c r="K113" i="1"/>
  <c r="J114" i="1"/>
  <c r="K114" i="1"/>
  <c r="J115" i="1"/>
  <c r="K115" i="1"/>
  <c r="J116" i="1"/>
  <c r="K116" i="1"/>
  <c r="J117" i="1"/>
  <c r="K117" i="1"/>
  <c r="J118" i="1"/>
  <c r="K118" i="1"/>
  <c r="J119" i="1"/>
  <c r="K119" i="1"/>
  <c r="J120" i="1"/>
  <c r="K120" i="1"/>
  <c r="K101" i="1"/>
  <c r="K121" i="1" s="1"/>
  <c r="J101" i="1"/>
  <c r="I102" i="1"/>
  <c r="I103" i="1"/>
  <c r="I104" i="1"/>
  <c r="I121" i="1" s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01" i="1"/>
  <c r="D102" i="1"/>
  <c r="E102" i="1"/>
  <c r="D103" i="1"/>
  <c r="E103" i="1"/>
  <c r="D104" i="1"/>
  <c r="E104" i="1"/>
  <c r="D105" i="1"/>
  <c r="E105" i="1"/>
  <c r="D106" i="1"/>
  <c r="E106" i="1"/>
  <c r="D107" i="1"/>
  <c r="E107" i="1"/>
  <c r="D108" i="1"/>
  <c r="E108" i="1"/>
  <c r="D109" i="1"/>
  <c r="E109" i="1"/>
  <c r="D110" i="1"/>
  <c r="E110" i="1"/>
  <c r="D111" i="1"/>
  <c r="E111" i="1"/>
  <c r="D112" i="1"/>
  <c r="E112" i="1"/>
  <c r="D113" i="1"/>
  <c r="E113" i="1"/>
  <c r="D114" i="1"/>
  <c r="E114" i="1"/>
  <c r="D115" i="1"/>
  <c r="E115" i="1"/>
  <c r="D116" i="1"/>
  <c r="E116" i="1"/>
  <c r="D117" i="1"/>
  <c r="E117" i="1"/>
  <c r="D118" i="1"/>
  <c r="E118" i="1"/>
  <c r="D119" i="1"/>
  <c r="E119" i="1"/>
  <c r="D120" i="1"/>
  <c r="E120" i="1"/>
  <c r="E101" i="1"/>
  <c r="D101" i="1"/>
  <c r="C102" i="1"/>
  <c r="C103" i="1"/>
  <c r="C104" i="1"/>
  <c r="C121" i="1" s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01" i="1"/>
  <c r="G121" i="1"/>
  <c r="E91" i="1"/>
  <c r="D91" i="1"/>
  <c r="C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C61" i="1"/>
  <c r="M32" i="1"/>
  <c r="L32" i="1"/>
  <c r="K32" i="1"/>
  <c r="J32" i="1"/>
  <c r="I32" i="1"/>
  <c r="H32" i="1"/>
  <c r="G32" i="1"/>
  <c r="F32" i="1"/>
  <c r="E32" i="1"/>
  <c r="D32" i="1"/>
  <c r="C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H121" i="1" l="1"/>
  <c r="L121" i="1"/>
  <c r="M121" i="1"/>
  <c r="N32" i="1"/>
  <c r="F91" i="1"/>
  <c r="N113" i="1"/>
  <c r="N102" i="1"/>
  <c r="N117" i="1"/>
  <c r="N109" i="1"/>
  <c r="N105" i="1"/>
  <c r="N106" i="1"/>
  <c r="N119" i="1"/>
  <c r="N115" i="1"/>
  <c r="N111" i="1"/>
  <c r="N107" i="1"/>
  <c r="N103" i="1"/>
  <c r="F121" i="1"/>
  <c r="E121" i="1"/>
  <c r="N104" i="1"/>
  <c r="N108" i="1"/>
  <c r="N110" i="1"/>
  <c r="N112" i="1"/>
  <c r="N114" i="1"/>
  <c r="N116" i="1"/>
  <c r="N118" i="1"/>
  <c r="N120" i="1"/>
  <c r="N101" i="1"/>
  <c r="D121" i="1"/>
  <c r="N121" i="1" l="1"/>
</calcChain>
</file>

<file path=xl/sharedStrings.xml><?xml version="1.0" encoding="utf-8"?>
<sst xmlns="http://schemas.openxmlformats.org/spreadsheetml/2006/main" count="141" uniqueCount="46">
  <si>
    <t>GOBIERNO DEL ESTADO DE NAYARIT</t>
  </si>
  <si>
    <t>Anexo VII</t>
  </si>
  <si>
    <t>No.</t>
  </si>
  <si>
    <t>Municipio</t>
  </si>
  <si>
    <t>Fondo General de Participaciones</t>
  </si>
  <si>
    <t>Fondo de Fomento Municipal</t>
  </si>
  <si>
    <t>Participaciones Específicas en el Impuesto Especial Sobre Producción y Servicios</t>
  </si>
  <si>
    <t>Participaciones a la Venta Final de Gasolinas y Diésel</t>
  </si>
  <si>
    <t>Fondo de Fiscalización y Recaudación</t>
  </si>
  <si>
    <t>Fondo de Compensación</t>
  </si>
  <si>
    <t>Participaciones por el 100% de la Recaudación del ISR que se entere a la Federación, por el Salario del Personal de las Entidades</t>
  </si>
  <si>
    <t>Fondo de Compensación del Impuesto Sobre Automóviles Nuevos</t>
  </si>
  <si>
    <t>Incentivos por el Impuesto Sobre Automóviles Nuevos</t>
  </si>
  <si>
    <t>ISR Enajenación de bienes</t>
  </si>
  <si>
    <t>Total</t>
  </si>
  <si>
    <t>ACAPONETA</t>
  </si>
  <si>
    <t>AHUACATLAN</t>
  </si>
  <si>
    <t>AMATLAN DE CAÑAS</t>
  </si>
  <si>
    <t>BAHIA DE BANDERAS</t>
  </si>
  <si>
    <t>COMPOSTELA</t>
  </si>
  <si>
    <t>EL NAYAR</t>
  </si>
  <si>
    <t>HUAJICORI</t>
  </si>
  <si>
    <t>IXTLAN DEL RIO</t>
  </si>
  <si>
    <t>JALA</t>
  </si>
  <si>
    <t>LA YESCA</t>
  </si>
  <si>
    <t>ROSAMORADA</t>
  </si>
  <si>
    <t>RUIZ</t>
  </si>
  <si>
    <t>SAN BLAS</t>
  </si>
  <si>
    <t>SAN PEDRO LAGUINILLAS</t>
  </si>
  <si>
    <t>SANTA MARIA DEL ORO</t>
  </si>
  <si>
    <t>SANTIAGO IXCUINTLA</t>
  </si>
  <si>
    <t>TECUALA</t>
  </si>
  <si>
    <t>TEPIC</t>
  </si>
  <si>
    <t>TUXPAN</t>
  </si>
  <si>
    <t>XALISCO</t>
  </si>
  <si>
    <t>TOTAL</t>
  </si>
  <si>
    <t xml:space="preserve">Las cifras parciales pueden no coincidir con el total debido al redondeo </t>
  </si>
  <si>
    <t>Nota:</t>
  </si>
  <si>
    <t xml:space="preserve">La participación correspondiente al ISR de Enajenación de Bienes, se estará descontando de la diferencia a cargo del Programa Operativo Anual (POA) </t>
  </si>
  <si>
    <t>SECRETARÍA DE ADMINISTRACIÓN Y FINANZAS</t>
  </si>
  <si>
    <t>SUBSECRETARÍA DE INGRESOS</t>
  </si>
  <si>
    <t>AJUSTE DEFINITIVO 2021</t>
  </si>
  <si>
    <t>PARTICIPACIONES FEDERALES MINISTRADAS A LOS MUNICIPIOS EN EL MES DE JUNIO DEL EJERCICIO FISCAL 2021</t>
  </si>
  <si>
    <t>Faltante inicial del FEIEF al FGP del mes de junio 2021</t>
  </si>
  <si>
    <t>PRIMER AJUSTE CUATRIMESTRAL 2022</t>
  </si>
  <si>
    <t>(INCLUYE AJUSTE DEFINITIVO 2021 FOFIR Y PRIMER AJUSTE CUATRIMESTRAL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</si>
</sst>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10"/>
      <name val="Arial"/>
      <family val="2"/>
    </font>
    <font>
      <sz val="10"/>
      <name val="Arial"/>
      <family val="2"/>
    </font>
    <font>
      <b/>
      <sz val="6"/>
      <name val="Arial"/>
      <family val="2"/>
    </font>
    <font>
      <b/>
      <sz val="5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41">
    <xf numFmtId="0" fontId="0" fillId="0" borderId="0" xfId="0"/>
    <xf numFmtId="0" fontId="5" fillId="0" borderId="0" xfId="0" applyFont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4" xfId="0" applyFont="1" applyBorder="1" applyAlignment="1">
      <alignment wrapText="1"/>
    </xf>
    <xf numFmtId="3" fontId="8" fillId="0" borderId="4" xfId="0" applyNumberFormat="1" applyFont="1" applyBorder="1"/>
    <xf numFmtId="3" fontId="9" fillId="2" borderId="4" xfId="0" applyNumberFormat="1" applyFont="1" applyFill="1" applyBorder="1"/>
    <xf numFmtId="0" fontId="10" fillId="0" borderId="0" xfId="1" applyFont="1" applyFill="1" applyBorder="1"/>
    <xf numFmtId="0" fontId="9" fillId="0" borderId="0" xfId="0" applyFont="1" applyFill="1" applyBorder="1" applyAlignment="1">
      <alignment horizontal="right" vertical="center"/>
    </xf>
    <xf numFmtId="0" fontId="3" fillId="0" borderId="0" xfId="1" applyFont="1" applyAlignment="1">
      <alignment horizontal="center"/>
    </xf>
    <xf numFmtId="0" fontId="5" fillId="0" borderId="0" xfId="1"/>
    <xf numFmtId="0" fontId="4" fillId="0" borderId="0" xfId="1" applyFont="1" applyAlignment="1"/>
    <xf numFmtId="0" fontId="4" fillId="0" borderId="0" xfId="1" applyFont="1" applyAlignment="1">
      <alignment horizontal="center"/>
    </xf>
    <xf numFmtId="0" fontId="8" fillId="0" borderId="4" xfId="1" applyFont="1" applyBorder="1" applyAlignment="1">
      <alignment horizontal="center"/>
    </xf>
    <xf numFmtId="3" fontId="8" fillId="0" borderId="4" xfId="1" applyNumberFormat="1" applyFont="1" applyBorder="1"/>
    <xf numFmtId="3" fontId="9" fillId="2" borderId="4" xfId="1" applyNumberFormat="1" applyFont="1" applyFill="1" applyBorder="1"/>
    <xf numFmtId="0" fontId="5" fillId="0" borderId="0" xfId="1" applyFont="1" applyAlignment="1">
      <alignment horizontal="center"/>
    </xf>
    <xf numFmtId="0" fontId="8" fillId="0" borderId="4" xfId="1" applyFont="1" applyBorder="1" applyAlignment="1">
      <alignment wrapText="1"/>
    </xf>
    <xf numFmtId="0" fontId="1" fillId="0" borderId="0" xfId="1" applyFont="1" applyAlignment="1"/>
    <xf numFmtId="0" fontId="2" fillId="0" borderId="0" xfId="1" applyFont="1" applyAlignment="1"/>
    <xf numFmtId="0" fontId="3" fillId="0" borderId="0" xfId="1" applyFont="1" applyAlignment="1"/>
    <xf numFmtId="0" fontId="1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10" fillId="0" borderId="0" xfId="0" applyFont="1" applyAlignment="1">
      <alignment horizontal="left" vertical="top"/>
    </xf>
    <xf numFmtId="0" fontId="4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11" fillId="0" borderId="0" xfId="1" applyFont="1" applyAlignment="1">
      <alignment horizontal="center"/>
    </xf>
    <xf numFmtId="0" fontId="9" fillId="2" borderId="5" xfId="1" applyFont="1" applyFill="1" applyBorder="1" applyAlignment="1">
      <alignment horizontal="center"/>
    </xf>
    <xf numFmtId="0" fontId="9" fillId="2" borderId="6" xfId="1" applyFont="1" applyFill="1" applyBorder="1" applyAlignment="1">
      <alignment horizontal="center"/>
    </xf>
    <xf numFmtId="0" fontId="7" fillId="2" borderId="1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left" vertical="justify"/>
    </xf>
    <xf numFmtId="0" fontId="10" fillId="0" borderId="0" xfId="1" applyFont="1" applyFill="1" applyBorder="1" applyAlignment="1">
      <alignment horizontal="left" vertical="justify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47625</xdr:rowOff>
    </xdr:from>
    <xdr:to>
      <xdr:col>2</xdr:col>
      <xdr:colOff>745082</xdr:colOff>
      <xdr:row>4</xdr:row>
      <xdr:rowOff>123825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2164307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118850</xdr:colOff>
      <xdr:row>0</xdr:row>
      <xdr:rowOff>38100</xdr:rowOff>
    </xdr:from>
    <xdr:to>
      <xdr:col>12</xdr:col>
      <xdr:colOff>410638</xdr:colOff>
      <xdr:row>4</xdr:row>
      <xdr:rowOff>19050</xdr:rowOff>
    </xdr:to>
    <xdr:pic>
      <xdr:nvPicPr>
        <xdr:cNvPr id="9" name="Imagen 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1750" y="38100"/>
          <a:ext cx="1815788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438150</xdr:colOff>
      <xdr:row>0</xdr:row>
      <xdr:rowOff>28575</xdr:rowOff>
    </xdr:from>
    <xdr:to>
      <xdr:col>13</xdr:col>
      <xdr:colOff>738505</xdr:colOff>
      <xdr:row>5</xdr:row>
      <xdr:rowOff>26035</xdr:rowOff>
    </xdr:to>
    <xdr:pic>
      <xdr:nvPicPr>
        <xdr:cNvPr id="10" name="Imagen 9" descr="C:\Users\Hugo\Pictures\Logo federal 2022.pn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25050" y="28575"/>
          <a:ext cx="1062355" cy="9785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3"/>
  <sheetViews>
    <sheetView tabSelected="1" workbookViewId="0">
      <selection activeCell="N125" sqref="A1:N125"/>
    </sheetView>
  </sheetViews>
  <sheetFormatPr baseColWidth="10" defaultRowHeight="15" x14ac:dyDescent="0.25"/>
  <cols>
    <col min="1" max="1" width="4.28515625" customWidth="1"/>
    <col min="2" max="2" width="17.5703125" bestFit="1" customWidth="1"/>
    <col min="5" max="5" width="12.140625" customWidth="1"/>
    <col min="8" max="9" width="14.140625" customWidth="1"/>
  </cols>
  <sheetData>
    <row r="1" spans="1:16" ht="16.5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17"/>
      <c r="P1" s="17"/>
    </row>
    <row r="2" spans="1:16" ht="15.75" x14ac:dyDescent="0.25">
      <c r="A2" s="21" t="s">
        <v>39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18"/>
      <c r="P2" s="18"/>
    </row>
    <row r="3" spans="1:16" x14ac:dyDescent="0.25">
      <c r="A3" s="22" t="s">
        <v>40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19"/>
      <c r="P3" s="19"/>
    </row>
    <row r="4" spans="1:16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9"/>
      <c r="P4" s="9"/>
    </row>
    <row r="5" spans="1:16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</row>
    <row r="6" spans="1:16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9"/>
      <c r="P6" s="10"/>
    </row>
    <row r="7" spans="1:16" x14ac:dyDescent="0.25">
      <c r="A7" s="24" t="s">
        <v>42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</row>
    <row r="8" spans="1:16" x14ac:dyDescent="0.25">
      <c r="N8" s="1" t="s">
        <v>1</v>
      </c>
    </row>
    <row r="9" spans="1:16" ht="20.100000000000001" customHeight="1" x14ac:dyDescent="0.25">
      <c r="A9" s="25" t="s">
        <v>2</v>
      </c>
      <c r="B9" s="25" t="s">
        <v>3</v>
      </c>
      <c r="C9" s="28" t="s">
        <v>4</v>
      </c>
      <c r="D9" s="28" t="s">
        <v>5</v>
      </c>
      <c r="E9" s="28" t="s">
        <v>6</v>
      </c>
      <c r="F9" s="28" t="s">
        <v>7</v>
      </c>
      <c r="G9" s="28" t="s">
        <v>8</v>
      </c>
      <c r="H9" s="28" t="s">
        <v>9</v>
      </c>
      <c r="I9" s="36" t="s">
        <v>10</v>
      </c>
      <c r="J9" s="28" t="s">
        <v>11</v>
      </c>
      <c r="K9" s="28" t="s">
        <v>12</v>
      </c>
      <c r="L9" s="28" t="s">
        <v>13</v>
      </c>
      <c r="M9" s="28" t="s">
        <v>43</v>
      </c>
      <c r="N9" s="28" t="s">
        <v>14</v>
      </c>
    </row>
    <row r="10" spans="1:16" ht="20.100000000000001" customHeight="1" x14ac:dyDescent="0.25">
      <c r="A10" s="26"/>
      <c r="B10" s="26"/>
      <c r="C10" s="29"/>
      <c r="D10" s="29"/>
      <c r="E10" s="29"/>
      <c r="F10" s="29"/>
      <c r="G10" s="29"/>
      <c r="H10" s="29"/>
      <c r="I10" s="37"/>
      <c r="J10" s="29"/>
      <c r="K10" s="29"/>
      <c r="L10" s="29"/>
      <c r="M10" s="29"/>
      <c r="N10" s="29"/>
    </row>
    <row r="11" spans="1:16" ht="20.100000000000001" customHeight="1" x14ac:dyDescent="0.25">
      <c r="A11" s="27"/>
      <c r="B11" s="27"/>
      <c r="C11" s="30"/>
      <c r="D11" s="30"/>
      <c r="E11" s="30"/>
      <c r="F11" s="30"/>
      <c r="G11" s="30"/>
      <c r="H11" s="30"/>
      <c r="I11" s="38"/>
      <c r="J11" s="30"/>
      <c r="K11" s="30"/>
      <c r="L11" s="30"/>
      <c r="M11" s="30"/>
      <c r="N11" s="30"/>
    </row>
    <row r="12" spans="1:16" x14ac:dyDescent="0.25">
      <c r="A12" s="2">
        <v>1</v>
      </c>
      <c r="B12" s="3" t="s">
        <v>15</v>
      </c>
      <c r="C12" s="4">
        <v>3974296.15</v>
      </c>
      <c r="D12" s="4">
        <v>1392227.77</v>
      </c>
      <c r="E12" s="4">
        <v>105393.96</v>
      </c>
      <c r="F12" s="4">
        <v>69896.92</v>
      </c>
      <c r="G12" s="4">
        <v>121274.95</v>
      </c>
      <c r="H12" s="4">
        <v>124360.99</v>
      </c>
      <c r="I12" s="4">
        <v>475790</v>
      </c>
      <c r="J12" s="4">
        <v>8021.55</v>
      </c>
      <c r="K12" s="4">
        <v>42686.6</v>
      </c>
      <c r="L12" s="4">
        <v>87348.44</v>
      </c>
      <c r="M12" s="4">
        <v>-20055.18</v>
      </c>
      <c r="N12" s="4">
        <f>SUM(C12:M12)</f>
        <v>6381242.1500000004</v>
      </c>
    </row>
    <row r="13" spans="1:16" x14ac:dyDescent="0.25">
      <c r="A13" s="2">
        <v>2</v>
      </c>
      <c r="B13" s="3" t="s">
        <v>16</v>
      </c>
      <c r="C13" s="4">
        <v>2916317.74</v>
      </c>
      <c r="D13" s="4">
        <v>914315.89</v>
      </c>
      <c r="E13" s="4">
        <v>136963.49</v>
      </c>
      <c r="F13" s="4">
        <v>28533.26</v>
      </c>
      <c r="G13" s="4">
        <v>49265.59</v>
      </c>
      <c r="H13" s="4">
        <v>53204.31</v>
      </c>
      <c r="I13" s="4">
        <v>158825</v>
      </c>
      <c r="J13" s="4">
        <v>6600.48</v>
      </c>
      <c r="K13" s="4">
        <v>35124.400000000001</v>
      </c>
      <c r="L13" s="4">
        <v>71874.11</v>
      </c>
      <c r="M13" s="4">
        <v>-16502.28</v>
      </c>
      <c r="N13" s="4">
        <f t="shared" ref="N13:N31" si="0">SUM(C13:M13)</f>
        <v>4354521.99</v>
      </c>
    </row>
    <row r="14" spans="1:16" x14ac:dyDescent="0.25">
      <c r="A14" s="2">
        <v>3</v>
      </c>
      <c r="B14" s="3" t="s">
        <v>17</v>
      </c>
      <c r="C14" s="4">
        <v>2778011.56</v>
      </c>
      <c r="D14" s="4">
        <v>849658.42</v>
      </c>
      <c r="E14" s="4">
        <v>142796.99</v>
      </c>
      <c r="F14" s="4">
        <v>20873.330000000002</v>
      </c>
      <c r="G14" s="4">
        <v>35995.54</v>
      </c>
      <c r="H14" s="4">
        <v>43085.7</v>
      </c>
      <c r="I14" s="4">
        <v>288350</v>
      </c>
      <c r="J14" s="4">
        <v>6375.09</v>
      </c>
      <c r="K14" s="4">
        <v>33924.97</v>
      </c>
      <c r="L14" s="4">
        <v>69419.75</v>
      </c>
      <c r="M14" s="4">
        <v>-15938.75</v>
      </c>
      <c r="N14" s="4">
        <f t="shared" si="0"/>
        <v>4252552.5999999996</v>
      </c>
    </row>
    <row r="15" spans="1:16" x14ac:dyDescent="0.25">
      <c r="A15" s="2">
        <v>4</v>
      </c>
      <c r="B15" s="3" t="s">
        <v>18</v>
      </c>
      <c r="C15" s="4">
        <v>6175288.0199999996</v>
      </c>
      <c r="D15" s="4">
        <v>2770737.55</v>
      </c>
      <c r="E15" s="4">
        <v>124953.34</v>
      </c>
      <c r="F15" s="4">
        <v>168901.61</v>
      </c>
      <c r="G15" s="4">
        <v>451713.4</v>
      </c>
      <c r="H15" s="4">
        <v>249374.8</v>
      </c>
      <c r="I15" s="4">
        <v>996140</v>
      </c>
      <c r="J15" s="4">
        <v>23254.21</v>
      </c>
      <c r="K15" s="4">
        <v>123747.02</v>
      </c>
      <c r="L15" s="4">
        <v>253220.22</v>
      </c>
      <c r="M15" s="4">
        <v>-58139.29</v>
      </c>
      <c r="N15" s="4">
        <f t="shared" si="0"/>
        <v>11279190.880000003</v>
      </c>
    </row>
    <row r="16" spans="1:16" x14ac:dyDescent="0.25">
      <c r="A16" s="2">
        <v>5</v>
      </c>
      <c r="B16" s="3" t="s">
        <v>19</v>
      </c>
      <c r="C16" s="4">
        <v>5182723.1900000004</v>
      </c>
      <c r="D16" s="4">
        <v>1947756.02</v>
      </c>
      <c r="E16" s="4">
        <v>90467.07</v>
      </c>
      <c r="F16" s="4">
        <v>126963.45</v>
      </c>
      <c r="G16" s="4">
        <v>225639.36</v>
      </c>
      <c r="H16" s="4">
        <v>202372.22</v>
      </c>
      <c r="I16" s="4">
        <v>1239928</v>
      </c>
      <c r="J16" s="4">
        <v>10769.95</v>
      </c>
      <c r="K16" s="4">
        <v>57312.15</v>
      </c>
      <c r="L16" s="4">
        <v>117276.31</v>
      </c>
      <c r="M16" s="4">
        <v>-26926.61</v>
      </c>
      <c r="N16" s="4">
        <f t="shared" si="0"/>
        <v>9174281.1100000031</v>
      </c>
    </row>
    <row r="17" spans="1:14" x14ac:dyDescent="0.25">
      <c r="A17" s="2">
        <v>6</v>
      </c>
      <c r="B17" s="3" t="s">
        <v>20</v>
      </c>
      <c r="C17" s="4">
        <v>2855721.03</v>
      </c>
      <c r="D17" s="4">
        <v>643634.80000000005</v>
      </c>
      <c r="E17" s="4">
        <v>200960.4</v>
      </c>
      <c r="F17" s="4">
        <v>61662.49</v>
      </c>
      <c r="G17" s="4">
        <v>106023.08</v>
      </c>
      <c r="H17" s="4">
        <v>235992.12</v>
      </c>
      <c r="I17" s="4">
        <v>440897</v>
      </c>
      <c r="J17" s="4">
        <v>9985.02</v>
      </c>
      <c r="K17" s="4">
        <v>53135.18</v>
      </c>
      <c r="L17" s="4">
        <v>108729.1</v>
      </c>
      <c r="M17" s="4">
        <v>-24964.17</v>
      </c>
      <c r="N17" s="4">
        <f t="shared" si="0"/>
        <v>4691776.0499999989</v>
      </c>
    </row>
    <row r="18" spans="1:14" x14ac:dyDescent="0.25">
      <c r="A18" s="2">
        <v>7</v>
      </c>
      <c r="B18" s="3" t="s">
        <v>21</v>
      </c>
      <c r="C18" s="4">
        <v>2291504.85</v>
      </c>
      <c r="D18" s="4">
        <v>563383.75</v>
      </c>
      <c r="E18" s="4">
        <v>197872.08</v>
      </c>
      <c r="F18" s="4">
        <v>21256.32</v>
      </c>
      <c r="G18" s="4">
        <v>36547.07</v>
      </c>
      <c r="H18" s="4">
        <v>65281.36</v>
      </c>
      <c r="I18" s="4">
        <v>366547</v>
      </c>
      <c r="J18" s="4">
        <v>6761.16</v>
      </c>
      <c r="K18" s="4">
        <v>35979.43</v>
      </c>
      <c r="L18" s="4">
        <v>73623.740000000005</v>
      </c>
      <c r="M18" s="4">
        <v>-16903.990000000002</v>
      </c>
      <c r="N18" s="4">
        <f t="shared" si="0"/>
        <v>3641852.77</v>
      </c>
    </row>
    <row r="19" spans="1:14" x14ac:dyDescent="0.25">
      <c r="A19" s="2">
        <v>8</v>
      </c>
      <c r="B19" s="3" t="s">
        <v>22</v>
      </c>
      <c r="C19" s="4">
        <v>3604930.86</v>
      </c>
      <c r="D19" s="4">
        <v>1223517.8999999999</v>
      </c>
      <c r="E19" s="4">
        <v>115345.22</v>
      </c>
      <c r="F19" s="4">
        <v>51896.07</v>
      </c>
      <c r="G19" s="4">
        <v>90293.3</v>
      </c>
      <c r="H19" s="4">
        <v>87150.62</v>
      </c>
      <c r="I19" s="4">
        <v>558753</v>
      </c>
      <c r="J19" s="4">
        <v>7749.71</v>
      </c>
      <c r="K19" s="4">
        <v>41239.99</v>
      </c>
      <c r="L19" s="4">
        <v>84388.28</v>
      </c>
      <c r="M19" s="4">
        <v>-19375.52</v>
      </c>
      <c r="N19" s="4">
        <f t="shared" si="0"/>
        <v>5845889.4300000006</v>
      </c>
    </row>
    <row r="20" spans="1:14" x14ac:dyDescent="0.25">
      <c r="A20" s="2">
        <v>9</v>
      </c>
      <c r="B20" s="3" t="s">
        <v>23</v>
      </c>
      <c r="C20" s="4">
        <v>3124479.78</v>
      </c>
      <c r="D20" s="4">
        <v>1037251.76</v>
      </c>
      <c r="E20" s="4">
        <v>124953.34</v>
      </c>
      <c r="F20" s="4">
        <v>32363.23</v>
      </c>
      <c r="G20" s="4">
        <v>55846.04</v>
      </c>
      <c r="H20" s="4">
        <v>75073.56</v>
      </c>
      <c r="I20" s="4">
        <v>14991</v>
      </c>
      <c r="J20" s="4">
        <v>6444.1</v>
      </c>
      <c r="K20" s="4">
        <v>34292.199999999997</v>
      </c>
      <c r="L20" s="4">
        <v>70171.22</v>
      </c>
      <c r="M20" s="4">
        <v>-16111.29</v>
      </c>
      <c r="N20" s="4">
        <f t="shared" si="0"/>
        <v>4559754.9399999995</v>
      </c>
    </row>
    <row r="21" spans="1:14" x14ac:dyDescent="0.25">
      <c r="A21" s="2">
        <v>10</v>
      </c>
      <c r="B21" s="3" t="s">
        <v>24</v>
      </c>
      <c r="C21" s="4">
        <v>2353625.36</v>
      </c>
      <c r="D21" s="4">
        <v>591132.97</v>
      </c>
      <c r="E21" s="4">
        <v>190837.57</v>
      </c>
      <c r="F21" s="4">
        <v>24320.3</v>
      </c>
      <c r="G21" s="4">
        <v>41837.300000000003</v>
      </c>
      <c r="H21" s="4">
        <v>75399.97</v>
      </c>
      <c r="I21" s="4">
        <v>561516</v>
      </c>
      <c r="J21" s="4">
        <v>6835.11</v>
      </c>
      <c r="K21" s="4">
        <v>36372.94</v>
      </c>
      <c r="L21" s="4">
        <v>74428.97</v>
      </c>
      <c r="M21" s="4">
        <v>-17088.87</v>
      </c>
      <c r="N21" s="4">
        <f t="shared" si="0"/>
        <v>3939217.6199999996</v>
      </c>
    </row>
    <row r="22" spans="1:14" x14ac:dyDescent="0.25">
      <c r="A22" s="2">
        <v>11</v>
      </c>
      <c r="B22" s="3" t="s">
        <v>25</v>
      </c>
      <c r="C22" s="4">
        <v>3387310.4</v>
      </c>
      <c r="D22" s="4">
        <v>1300323.73</v>
      </c>
      <c r="E22" s="4">
        <v>123923.9</v>
      </c>
      <c r="F22" s="4">
        <v>64917.97</v>
      </c>
      <c r="G22" s="4">
        <v>111833.65</v>
      </c>
      <c r="H22" s="4">
        <v>164835.44</v>
      </c>
      <c r="I22" s="4">
        <v>16209</v>
      </c>
      <c r="J22" s="4">
        <v>7777.31</v>
      </c>
      <c r="K22" s="4">
        <v>41386.85</v>
      </c>
      <c r="L22" s="4">
        <v>84688.81</v>
      </c>
      <c r="M22" s="4">
        <v>-19444.52</v>
      </c>
      <c r="N22" s="4">
        <f t="shared" si="0"/>
        <v>5283762.54</v>
      </c>
    </row>
    <row r="23" spans="1:14" x14ac:dyDescent="0.25">
      <c r="A23" s="2">
        <v>12</v>
      </c>
      <c r="B23" s="3" t="s">
        <v>26</v>
      </c>
      <c r="C23" s="4">
        <v>3596660.21</v>
      </c>
      <c r="D23" s="4">
        <v>1227350.69</v>
      </c>
      <c r="E23" s="4">
        <v>111399.03</v>
      </c>
      <c r="F23" s="4">
        <v>42321.15</v>
      </c>
      <c r="G23" s="4">
        <v>72987.92</v>
      </c>
      <c r="H23" s="4">
        <v>84212.96</v>
      </c>
      <c r="I23" s="4">
        <v>36200</v>
      </c>
      <c r="J23" s="4">
        <v>7052.45</v>
      </c>
      <c r="K23" s="4">
        <v>37529.550000000003</v>
      </c>
      <c r="L23" s="4">
        <v>76795.72</v>
      </c>
      <c r="M23" s="4">
        <v>-17632.27</v>
      </c>
      <c r="N23" s="4">
        <f t="shared" si="0"/>
        <v>5274877.4100000011</v>
      </c>
    </row>
    <row r="24" spans="1:14" x14ac:dyDescent="0.25">
      <c r="A24" s="2">
        <v>13</v>
      </c>
      <c r="B24" s="3" t="s">
        <v>27</v>
      </c>
      <c r="C24" s="4">
        <v>4812717.07</v>
      </c>
      <c r="D24" s="4">
        <v>1749311.35</v>
      </c>
      <c r="E24" s="4">
        <v>89952.35</v>
      </c>
      <c r="F24" s="4">
        <v>75641.88</v>
      </c>
      <c r="G24" s="4">
        <v>130637.96</v>
      </c>
      <c r="H24" s="4">
        <v>110651.91</v>
      </c>
      <c r="I24" s="4">
        <v>2315866</v>
      </c>
      <c r="J24" s="4">
        <v>8539.52</v>
      </c>
      <c r="K24" s="4">
        <v>45442.97</v>
      </c>
      <c r="L24" s="4">
        <v>92988.72</v>
      </c>
      <c r="M24" s="4">
        <v>-21350.18</v>
      </c>
      <c r="N24" s="4">
        <f t="shared" si="0"/>
        <v>9410399.5500000007</v>
      </c>
    </row>
    <row r="25" spans="1:14" ht="19.5" x14ac:dyDescent="0.25">
      <c r="A25" s="2">
        <v>14</v>
      </c>
      <c r="B25" s="3" t="s">
        <v>28</v>
      </c>
      <c r="C25" s="4">
        <v>2522790.5299999998</v>
      </c>
      <c r="D25" s="4">
        <v>763996.09</v>
      </c>
      <c r="E25" s="4">
        <v>152748.25</v>
      </c>
      <c r="F25" s="4">
        <v>14362.38</v>
      </c>
      <c r="G25" s="4">
        <v>24731.63</v>
      </c>
      <c r="H25" s="4">
        <v>26765.360000000001</v>
      </c>
      <c r="I25" s="4">
        <v>232759</v>
      </c>
      <c r="J25" s="4">
        <v>5735.5</v>
      </c>
      <c r="K25" s="4">
        <v>30521.37</v>
      </c>
      <c r="L25" s="4">
        <v>62455.07</v>
      </c>
      <c r="M25" s="4">
        <v>-14339.66</v>
      </c>
      <c r="N25" s="4">
        <f t="shared" si="0"/>
        <v>3822525.5199999991</v>
      </c>
    </row>
    <row r="26" spans="1:14" x14ac:dyDescent="0.25">
      <c r="A26" s="2">
        <v>15</v>
      </c>
      <c r="B26" s="3" t="s">
        <v>29</v>
      </c>
      <c r="C26" s="4">
        <v>3331934.88</v>
      </c>
      <c r="D26" s="4">
        <v>1049338.49</v>
      </c>
      <c r="E26" s="4">
        <v>124953.34</v>
      </c>
      <c r="F26" s="4">
        <v>43661.64</v>
      </c>
      <c r="G26" s="4">
        <v>75294.59</v>
      </c>
      <c r="H26" s="4">
        <v>74094.34</v>
      </c>
      <c r="I26" s="4">
        <v>15079</v>
      </c>
      <c r="J26" s="4">
        <v>7587.19</v>
      </c>
      <c r="K26" s="4">
        <v>40375.14</v>
      </c>
      <c r="L26" s="4">
        <v>82618.559999999998</v>
      </c>
      <c r="M26" s="4">
        <v>-18969.2</v>
      </c>
      <c r="N26" s="4">
        <f t="shared" si="0"/>
        <v>4825967.9699999988</v>
      </c>
    </row>
    <row r="27" spans="1:14" x14ac:dyDescent="0.25">
      <c r="A27" s="2">
        <v>16</v>
      </c>
      <c r="B27" s="3" t="s">
        <v>30</v>
      </c>
      <c r="C27" s="4">
        <v>8264043.3799999999</v>
      </c>
      <c r="D27" s="4">
        <v>3780736.59</v>
      </c>
      <c r="E27" s="4">
        <v>66961.5</v>
      </c>
      <c r="F27" s="4">
        <v>170050.6</v>
      </c>
      <c r="G27" s="4">
        <v>296799.06</v>
      </c>
      <c r="H27" s="4">
        <v>280383.44</v>
      </c>
      <c r="I27" s="4">
        <v>4386227</v>
      </c>
      <c r="J27" s="4">
        <v>13564.48</v>
      </c>
      <c r="K27" s="4">
        <v>72183.22</v>
      </c>
      <c r="L27" s="4">
        <v>147706.59</v>
      </c>
      <c r="M27" s="4">
        <v>-33913.39</v>
      </c>
      <c r="N27" s="4">
        <f t="shared" si="0"/>
        <v>17444742.469999999</v>
      </c>
    </row>
    <row r="28" spans="1:14" x14ac:dyDescent="0.25">
      <c r="A28" s="2">
        <v>17</v>
      </c>
      <c r="B28" s="3" t="s">
        <v>31</v>
      </c>
      <c r="C28" s="4">
        <v>3958439.39</v>
      </c>
      <c r="D28" s="4">
        <v>1327368.81</v>
      </c>
      <c r="E28" s="4">
        <v>107795.99</v>
      </c>
      <c r="F28" s="4">
        <v>75067.38</v>
      </c>
      <c r="G28" s="4">
        <v>129601.35</v>
      </c>
      <c r="H28" s="4">
        <v>148515.1</v>
      </c>
      <c r="I28" s="4">
        <v>0</v>
      </c>
      <c r="J28" s="4">
        <v>8394.19</v>
      </c>
      <c r="K28" s="4">
        <v>44669.599999999999</v>
      </c>
      <c r="L28" s="4">
        <v>91406.2</v>
      </c>
      <c r="M28" s="4">
        <v>-20986.84</v>
      </c>
      <c r="N28" s="4">
        <f t="shared" si="0"/>
        <v>5870271.1699999999</v>
      </c>
    </row>
    <row r="29" spans="1:14" x14ac:dyDescent="0.25">
      <c r="A29" s="2">
        <v>18</v>
      </c>
      <c r="B29" s="3" t="s">
        <v>32</v>
      </c>
      <c r="C29" s="4">
        <v>35910686.759999998</v>
      </c>
      <c r="D29" s="4">
        <v>15738927.539999999</v>
      </c>
      <c r="E29" s="4">
        <v>44142.22</v>
      </c>
      <c r="F29" s="4">
        <v>678287.41</v>
      </c>
      <c r="G29" s="4">
        <v>1490771.88</v>
      </c>
      <c r="H29" s="4">
        <v>947232.54</v>
      </c>
      <c r="I29" s="4">
        <v>908516</v>
      </c>
      <c r="J29" s="4">
        <v>48365.87</v>
      </c>
      <c r="K29" s="4">
        <v>257378.44</v>
      </c>
      <c r="L29" s="4">
        <v>526666.6</v>
      </c>
      <c r="M29" s="4">
        <v>-120922.5</v>
      </c>
      <c r="N29" s="4">
        <f t="shared" si="0"/>
        <v>56430052.75999999</v>
      </c>
    </row>
    <row r="30" spans="1:14" x14ac:dyDescent="0.25">
      <c r="A30" s="2">
        <v>19</v>
      </c>
      <c r="B30" s="3" t="s">
        <v>33</v>
      </c>
      <c r="C30" s="4">
        <v>4140167.74</v>
      </c>
      <c r="D30" s="4">
        <v>1617727.92</v>
      </c>
      <c r="E30" s="4">
        <v>102477.21</v>
      </c>
      <c r="F30" s="4">
        <v>57449.53</v>
      </c>
      <c r="G30" s="4">
        <v>99099.65</v>
      </c>
      <c r="H30" s="4">
        <v>89109.06</v>
      </c>
      <c r="I30" s="4">
        <v>38059</v>
      </c>
      <c r="J30" s="4">
        <v>8283.83</v>
      </c>
      <c r="K30" s="4">
        <v>44082.3</v>
      </c>
      <c r="L30" s="4">
        <v>90204.44</v>
      </c>
      <c r="M30" s="4">
        <v>-20710.91</v>
      </c>
      <c r="N30" s="4">
        <f t="shared" si="0"/>
        <v>6265949.7700000005</v>
      </c>
    </row>
    <row r="31" spans="1:14" x14ac:dyDescent="0.25">
      <c r="A31" s="2">
        <v>20</v>
      </c>
      <c r="B31" s="3" t="s">
        <v>34</v>
      </c>
      <c r="C31" s="4">
        <v>4069394.08</v>
      </c>
      <c r="D31" s="4">
        <v>1414340.96</v>
      </c>
      <c r="E31" s="4">
        <v>116717.85</v>
      </c>
      <c r="F31" s="4">
        <v>86557.31</v>
      </c>
      <c r="G31" s="4">
        <v>156291.16</v>
      </c>
      <c r="H31" s="4">
        <v>126972.23</v>
      </c>
      <c r="I31" s="4">
        <v>548923</v>
      </c>
      <c r="J31" s="4">
        <v>10538.93</v>
      </c>
      <c r="K31" s="4">
        <v>56082.79</v>
      </c>
      <c r="L31" s="4">
        <v>114760.75</v>
      </c>
      <c r="M31" s="4">
        <v>-26349.03</v>
      </c>
      <c r="N31" s="4">
        <f t="shared" si="0"/>
        <v>6674230.0299999993</v>
      </c>
    </row>
    <row r="32" spans="1:14" x14ac:dyDescent="0.25">
      <c r="A32" s="31" t="s">
        <v>35</v>
      </c>
      <c r="B32" s="32"/>
      <c r="C32" s="5">
        <f>SUM(C12:C31)</f>
        <v>109251042.98</v>
      </c>
      <c r="D32" s="5">
        <f t="shared" ref="D32:N32" si="1">SUM(D12:D31)</f>
        <v>41903039</v>
      </c>
      <c r="E32" s="5">
        <f t="shared" si="1"/>
        <v>2471615.1000000006</v>
      </c>
      <c r="F32" s="5">
        <f>SUM(F12:F31)</f>
        <v>1914984.2300000002</v>
      </c>
      <c r="G32" s="5">
        <f>SUM(G12:G31)</f>
        <v>3802484.48</v>
      </c>
      <c r="H32" s="5">
        <f t="shared" ref="H32:M32" si="2">SUM(H12:H31)</f>
        <v>3264068.0300000003</v>
      </c>
      <c r="I32" s="5">
        <f t="shared" si="2"/>
        <v>13599575</v>
      </c>
      <c r="J32" s="5">
        <f t="shared" si="2"/>
        <v>218635.65</v>
      </c>
      <c r="K32" s="5">
        <f t="shared" si="2"/>
        <v>1163467.1100000001</v>
      </c>
      <c r="L32" s="5">
        <f t="shared" si="2"/>
        <v>2380771.6</v>
      </c>
      <c r="M32" s="5">
        <f t="shared" si="2"/>
        <v>-546624.44999999995</v>
      </c>
      <c r="N32" s="5">
        <f t="shared" si="1"/>
        <v>179423058.72999999</v>
      </c>
    </row>
    <row r="33" spans="1:14" x14ac:dyDescent="0.25">
      <c r="A33" s="6" t="s">
        <v>36</v>
      </c>
    </row>
    <row r="34" spans="1:14" x14ac:dyDescent="0.25">
      <c r="B34" s="7" t="s">
        <v>37</v>
      </c>
      <c r="C34" s="23" t="s">
        <v>38</v>
      </c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</row>
    <row r="36" spans="1:14" x14ac:dyDescent="0.25">
      <c r="A36" s="33" t="s">
        <v>41</v>
      </c>
      <c r="B36" s="33"/>
      <c r="C36" s="33"/>
    </row>
    <row r="37" spans="1:14" x14ac:dyDescent="0.25">
      <c r="A37" s="9"/>
      <c r="B37" s="9"/>
      <c r="C37" s="15" t="s">
        <v>1</v>
      </c>
    </row>
    <row r="38" spans="1:14" x14ac:dyDescent="0.25">
      <c r="A38" s="25" t="s">
        <v>2</v>
      </c>
      <c r="B38" s="25" t="s">
        <v>3</v>
      </c>
      <c r="C38" s="28" t="s">
        <v>8</v>
      </c>
    </row>
    <row r="39" spans="1:14" x14ac:dyDescent="0.25">
      <c r="A39" s="26"/>
      <c r="B39" s="26"/>
      <c r="C39" s="29"/>
    </row>
    <row r="40" spans="1:14" x14ac:dyDescent="0.25">
      <c r="A40" s="27"/>
      <c r="B40" s="27"/>
      <c r="C40" s="30"/>
    </row>
    <row r="41" spans="1:14" x14ac:dyDescent="0.25">
      <c r="A41" s="12">
        <v>1</v>
      </c>
      <c r="B41" s="16" t="s">
        <v>15</v>
      </c>
      <c r="C41" s="13">
        <v>-100.99</v>
      </c>
    </row>
    <row r="42" spans="1:14" x14ac:dyDescent="0.25">
      <c r="A42" s="12">
        <v>2</v>
      </c>
      <c r="B42" s="16" t="s">
        <v>16</v>
      </c>
      <c r="C42" s="13">
        <v>-16.489999999999998</v>
      </c>
    </row>
    <row r="43" spans="1:14" x14ac:dyDescent="0.25">
      <c r="A43" s="12">
        <v>3</v>
      </c>
      <c r="B43" s="16" t="s">
        <v>17</v>
      </c>
      <c r="C43" s="13">
        <v>-8.42</v>
      </c>
    </row>
    <row r="44" spans="1:14" x14ac:dyDescent="0.25">
      <c r="A44" s="12">
        <v>4</v>
      </c>
      <c r="B44" s="16" t="s">
        <v>18</v>
      </c>
      <c r="C44" s="13">
        <v>-14527.96</v>
      </c>
    </row>
    <row r="45" spans="1:14" x14ac:dyDescent="0.25">
      <c r="A45" s="12">
        <v>5</v>
      </c>
      <c r="B45" s="16" t="s">
        <v>19</v>
      </c>
      <c r="C45" s="13">
        <v>-1111.71</v>
      </c>
    </row>
    <row r="46" spans="1:14" x14ac:dyDescent="0.25">
      <c r="A46" s="12">
        <v>6</v>
      </c>
      <c r="B46" s="16" t="s">
        <v>20</v>
      </c>
      <c r="C46" s="13">
        <v>-1.07</v>
      </c>
    </row>
    <row r="47" spans="1:14" x14ac:dyDescent="0.25">
      <c r="A47" s="12">
        <v>7</v>
      </c>
      <c r="B47" s="16" t="s">
        <v>21</v>
      </c>
      <c r="C47" s="13">
        <v>-0.28999999999999998</v>
      </c>
    </row>
    <row r="48" spans="1:14" x14ac:dyDescent="0.25">
      <c r="A48" s="12">
        <v>8</v>
      </c>
      <c r="B48" s="16" t="s">
        <v>22</v>
      </c>
      <c r="C48" s="13">
        <v>-83.3</v>
      </c>
    </row>
    <row r="49" spans="1:3" x14ac:dyDescent="0.25">
      <c r="A49" s="12">
        <v>9</v>
      </c>
      <c r="B49" s="16" t="s">
        <v>23</v>
      </c>
      <c r="C49" s="13">
        <v>-19.829999999999998</v>
      </c>
    </row>
    <row r="50" spans="1:3" x14ac:dyDescent="0.25">
      <c r="A50" s="12">
        <v>10</v>
      </c>
      <c r="B50" s="16" t="s">
        <v>24</v>
      </c>
      <c r="C50" s="13">
        <v>-1.84</v>
      </c>
    </row>
    <row r="51" spans="1:3" x14ac:dyDescent="0.25">
      <c r="A51" s="12">
        <v>11</v>
      </c>
      <c r="B51" s="16" t="s">
        <v>25</v>
      </c>
      <c r="C51" s="13">
        <v>-20.25</v>
      </c>
    </row>
    <row r="52" spans="1:3" x14ac:dyDescent="0.25">
      <c r="A52" s="12">
        <v>12</v>
      </c>
      <c r="B52" s="16" t="s">
        <v>26</v>
      </c>
      <c r="C52" s="13">
        <v>-19.739999999999998</v>
      </c>
    </row>
    <row r="53" spans="1:3" x14ac:dyDescent="0.25">
      <c r="A53" s="12">
        <v>13</v>
      </c>
      <c r="B53" s="16" t="s">
        <v>27</v>
      </c>
      <c r="C53" s="13">
        <v>-51.74</v>
      </c>
    </row>
    <row r="54" spans="1:3" ht="19.5" x14ac:dyDescent="0.25">
      <c r="A54" s="12">
        <v>14</v>
      </c>
      <c r="B54" s="16" t="s">
        <v>28</v>
      </c>
      <c r="C54" s="13">
        <v>-3.84</v>
      </c>
    </row>
    <row r="55" spans="1:3" x14ac:dyDescent="0.25">
      <c r="A55" s="12">
        <v>15</v>
      </c>
      <c r="B55" s="16" t="s">
        <v>29</v>
      </c>
      <c r="C55" s="13">
        <v>-16.809999999999999</v>
      </c>
    </row>
    <row r="56" spans="1:3" x14ac:dyDescent="0.25">
      <c r="A56" s="12">
        <v>16</v>
      </c>
      <c r="B56" s="16" t="s">
        <v>30</v>
      </c>
      <c r="C56" s="13">
        <v>-401.19</v>
      </c>
    </row>
    <row r="57" spans="1:3" x14ac:dyDescent="0.25">
      <c r="A57" s="12">
        <v>17</v>
      </c>
      <c r="B57" s="16" t="s">
        <v>31</v>
      </c>
      <c r="C57" s="13">
        <v>-43.39</v>
      </c>
    </row>
    <row r="58" spans="1:3" x14ac:dyDescent="0.25">
      <c r="A58" s="12">
        <v>18</v>
      </c>
      <c r="B58" s="16" t="s">
        <v>32</v>
      </c>
      <c r="C58" s="13">
        <v>-29403.53</v>
      </c>
    </row>
    <row r="59" spans="1:3" x14ac:dyDescent="0.25">
      <c r="A59" s="12">
        <v>19</v>
      </c>
      <c r="B59" s="16" t="s">
        <v>33</v>
      </c>
      <c r="C59" s="13">
        <v>-22.42</v>
      </c>
    </row>
    <row r="60" spans="1:3" x14ac:dyDescent="0.25">
      <c r="A60" s="12">
        <v>20</v>
      </c>
      <c r="B60" s="16" t="s">
        <v>34</v>
      </c>
      <c r="C60" s="13">
        <v>-712.99</v>
      </c>
    </row>
    <row r="61" spans="1:3" x14ac:dyDescent="0.25">
      <c r="A61" s="34" t="s">
        <v>35</v>
      </c>
      <c r="B61" s="35"/>
      <c r="C61" s="14">
        <f t="shared" ref="C61" si="3">SUM(C41:C60)</f>
        <v>-46567.799999999996</v>
      </c>
    </row>
    <row r="62" spans="1:3" ht="12" customHeight="1" x14ac:dyDescent="0.25">
      <c r="A62" s="39" t="s">
        <v>36</v>
      </c>
      <c r="B62" s="39"/>
      <c r="C62" s="39"/>
    </row>
    <row r="63" spans="1:3" ht="12" customHeight="1" x14ac:dyDescent="0.25">
      <c r="A63" s="40"/>
      <c r="B63" s="40"/>
      <c r="C63" s="40"/>
    </row>
    <row r="66" spans="1:6" x14ac:dyDescent="0.25">
      <c r="A66" s="33" t="s">
        <v>44</v>
      </c>
      <c r="B66" s="33"/>
      <c r="C66" s="33"/>
      <c r="D66" s="33"/>
      <c r="E66" s="33"/>
      <c r="F66" s="33"/>
    </row>
    <row r="67" spans="1:6" x14ac:dyDescent="0.25">
      <c r="A67" s="9"/>
      <c r="B67" s="9"/>
      <c r="C67" s="9"/>
      <c r="D67" s="9"/>
      <c r="E67" s="9"/>
      <c r="F67" s="15" t="s">
        <v>1</v>
      </c>
    </row>
    <row r="68" spans="1:6" ht="18" customHeight="1" x14ac:dyDescent="0.25">
      <c r="A68" s="25" t="s">
        <v>2</v>
      </c>
      <c r="B68" s="25" t="s">
        <v>3</v>
      </c>
      <c r="C68" s="28" t="s">
        <v>4</v>
      </c>
      <c r="D68" s="28" t="s">
        <v>5</v>
      </c>
      <c r="E68" s="28" t="s">
        <v>6</v>
      </c>
      <c r="F68" s="28" t="s">
        <v>14</v>
      </c>
    </row>
    <row r="69" spans="1:6" ht="18" customHeight="1" x14ac:dyDescent="0.25">
      <c r="A69" s="26"/>
      <c r="B69" s="26"/>
      <c r="C69" s="29"/>
      <c r="D69" s="29"/>
      <c r="E69" s="29"/>
      <c r="F69" s="29"/>
    </row>
    <row r="70" spans="1:6" ht="18" customHeight="1" x14ac:dyDescent="0.25">
      <c r="A70" s="27"/>
      <c r="B70" s="27"/>
      <c r="C70" s="30"/>
      <c r="D70" s="30"/>
      <c r="E70" s="30"/>
      <c r="F70" s="30"/>
    </row>
    <row r="71" spans="1:6" x14ac:dyDescent="0.25">
      <c r="A71" s="12">
        <v>1</v>
      </c>
      <c r="B71" s="16" t="s">
        <v>15</v>
      </c>
      <c r="C71" s="13">
        <v>118859.24</v>
      </c>
      <c r="D71" s="13">
        <v>134719.96</v>
      </c>
      <c r="E71" s="13">
        <v>35709.89</v>
      </c>
      <c r="F71" s="13">
        <f t="shared" ref="F71:F90" si="4">SUM(C71:E71)</f>
        <v>289289.09000000003</v>
      </c>
    </row>
    <row r="72" spans="1:6" x14ac:dyDescent="0.25">
      <c r="A72" s="12">
        <v>2</v>
      </c>
      <c r="B72" s="16" t="s">
        <v>16</v>
      </c>
      <c r="C72" s="13">
        <v>97802.58</v>
      </c>
      <c r="D72" s="13">
        <v>57862.81</v>
      </c>
      <c r="E72" s="13">
        <v>35709.89</v>
      </c>
      <c r="F72" s="13">
        <f t="shared" si="4"/>
        <v>191375.28000000003</v>
      </c>
    </row>
    <row r="73" spans="1:6" x14ac:dyDescent="0.25">
      <c r="A73" s="12">
        <v>3</v>
      </c>
      <c r="B73" s="16" t="s">
        <v>17</v>
      </c>
      <c r="C73" s="13">
        <v>94462.81</v>
      </c>
      <c r="D73" s="13">
        <v>42314.83</v>
      </c>
      <c r="E73" s="13">
        <v>35709.89</v>
      </c>
      <c r="F73" s="13">
        <f t="shared" si="4"/>
        <v>172487.53000000003</v>
      </c>
    </row>
    <row r="74" spans="1:6" x14ac:dyDescent="0.25">
      <c r="A74" s="12">
        <v>4</v>
      </c>
      <c r="B74" s="16" t="s">
        <v>18</v>
      </c>
      <c r="C74" s="13">
        <v>344569</v>
      </c>
      <c r="D74" s="13">
        <v>1720125.7</v>
      </c>
      <c r="E74" s="13">
        <v>35709.89</v>
      </c>
      <c r="F74" s="13">
        <f t="shared" si="4"/>
        <v>2100404.59</v>
      </c>
    </row>
    <row r="75" spans="1:6" x14ac:dyDescent="0.25">
      <c r="A75" s="12">
        <v>5</v>
      </c>
      <c r="B75" s="16" t="s">
        <v>19</v>
      </c>
      <c r="C75" s="13">
        <v>159583.54</v>
      </c>
      <c r="D75" s="13">
        <v>328728.65000000002</v>
      </c>
      <c r="E75" s="13">
        <v>35709.89</v>
      </c>
      <c r="F75" s="13">
        <f t="shared" si="4"/>
        <v>524022.08000000007</v>
      </c>
    </row>
    <row r="76" spans="1:6" x14ac:dyDescent="0.25">
      <c r="A76" s="12">
        <v>6</v>
      </c>
      <c r="B76" s="16" t="s">
        <v>20</v>
      </c>
      <c r="C76" s="13">
        <v>147952.94</v>
      </c>
      <c r="D76" s="13">
        <v>116574.19</v>
      </c>
      <c r="E76" s="13">
        <v>35709.89</v>
      </c>
      <c r="F76" s="13">
        <f t="shared" si="4"/>
        <v>300237.02</v>
      </c>
    </row>
    <row r="77" spans="1:6" x14ac:dyDescent="0.25">
      <c r="A77" s="12">
        <v>7</v>
      </c>
      <c r="B77" s="16" t="s">
        <v>21</v>
      </c>
      <c r="C77" s="13">
        <v>100183.39</v>
      </c>
      <c r="D77" s="13">
        <v>30377.29</v>
      </c>
      <c r="E77" s="13">
        <v>35709.89</v>
      </c>
      <c r="F77" s="13">
        <f t="shared" si="4"/>
        <v>166270.57</v>
      </c>
    </row>
    <row r="78" spans="1:6" x14ac:dyDescent="0.25">
      <c r="A78" s="12">
        <v>8</v>
      </c>
      <c r="B78" s="16" t="s">
        <v>22</v>
      </c>
      <c r="C78" s="13">
        <v>114831.22</v>
      </c>
      <c r="D78" s="13">
        <v>125442.39</v>
      </c>
      <c r="E78" s="13">
        <v>35709.89</v>
      </c>
      <c r="F78" s="13">
        <f t="shared" si="4"/>
        <v>275983.5</v>
      </c>
    </row>
    <row r="79" spans="1:6" x14ac:dyDescent="0.25">
      <c r="A79" s="12">
        <v>9</v>
      </c>
      <c r="B79" s="16" t="s">
        <v>23</v>
      </c>
      <c r="C79" s="13">
        <v>95485.37</v>
      </c>
      <c r="D79" s="13">
        <v>63035.11</v>
      </c>
      <c r="E79" s="13">
        <v>35709.89</v>
      </c>
      <c r="F79" s="13">
        <f t="shared" si="4"/>
        <v>194230.37</v>
      </c>
    </row>
    <row r="80" spans="1:6" x14ac:dyDescent="0.25">
      <c r="A80" s="12">
        <v>10</v>
      </c>
      <c r="B80" s="16" t="s">
        <v>24</v>
      </c>
      <c r="C80" s="13">
        <v>101279.09</v>
      </c>
      <c r="D80" s="13">
        <v>36395.64</v>
      </c>
      <c r="E80" s="13">
        <v>35709.89</v>
      </c>
      <c r="F80" s="13">
        <f t="shared" si="4"/>
        <v>173384.62</v>
      </c>
    </row>
    <row r="81" spans="1:14" x14ac:dyDescent="0.25">
      <c r="A81" s="12">
        <v>11</v>
      </c>
      <c r="B81" s="16" t="s">
        <v>25</v>
      </c>
      <c r="C81" s="13">
        <v>115240.15</v>
      </c>
      <c r="D81" s="13">
        <v>92005.9</v>
      </c>
      <c r="E81" s="13">
        <v>35709.89</v>
      </c>
      <c r="F81" s="13">
        <f t="shared" si="4"/>
        <v>242955.94</v>
      </c>
    </row>
    <row r="82" spans="1:14" x14ac:dyDescent="0.25">
      <c r="A82" s="12">
        <v>12</v>
      </c>
      <c r="B82" s="16" t="s">
        <v>26</v>
      </c>
      <c r="C82" s="13">
        <v>104499.64</v>
      </c>
      <c r="D82" s="13">
        <v>72933.38</v>
      </c>
      <c r="E82" s="13">
        <v>35709.89</v>
      </c>
      <c r="F82" s="13">
        <f t="shared" si="4"/>
        <v>213142.91000000003</v>
      </c>
    </row>
    <row r="83" spans="1:14" x14ac:dyDescent="0.25">
      <c r="A83" s="12">
        <v>13</v>
      </c>
      <c r="B83" s="16" t="s">
        <v>27</v>
      </c>
      <c r="C83" s="13">
        <v>126534.25</v>
      </c>
      <c r="D83" s="13">
        <v>122508.04</v>
      </c>
      <c r="E83" s="13">
        <v>35709.89</v>
      </c>
      <c r="F83" s="13">
        <f t="shared" si="4"/>
        <v>284752.18</v>
      </c>
    </row>
    <row r="84" spans="1:14" ht="19.5" x14ac:dyDescent="0.25">
      <c r="A84" s="12">
        <v>14</v>
      </c>
      <c r="B84" s="16" t="s">
        <v>28</v>
      </c>
      <c r="C84" s="13">
        <v>84985.63</v>
      </c>
      <c r="D84" s="13">
        <v>26513.41</v>
      </c>
      <c r="E84" s="13">
        <v>35709.89</v>
      </c>
      <c r="F84" s="13">
        <f t="shared" si="4"/>
        <v>147208.93</v>
      </c>
    </row>
    <row r="85" spans="1:14" x14ac:dyDescent="0.25">
      <c r="A85" s="12">
        <v>15</v>
      </c>
      <c r="B85" s="16" t="s">
        <v>29</v>
      </c>
      <c r="C85" s="13">
        <v>112423.07</v>
      </c>
      <c r="D85" s="13">
        <v>74589.17</v>
      </c>
      <c r="E85" s="13">
        <v>35709.89</v>
      </c>
      <c r="F85" s="13">
        <f t="shared" si="4"/>
        <v>222722.13</v>
      </c>
    </row>
    <row r="86" spans="1:14" x14ac:dyDescent="0.25">
      <c r="A86" s="12">
        <v>16</v>
      </c>
      <c r="B86" s="16" t="s">
        <v>30</v>
      </c>
      <c r="C86" s="13">
        <v>200991.5</v>
      </c>
      <c r="D86" s="13">
        <v>299022.25</v>
      </c>
      <c r="E86" s="13">
        <v>35709.89</v>
      </c>
      <c r="F86" s="13">
        <f t="shared" si="4"/>
        <v>535723.64</v>
      </c>
    </row>
    <row r="87" spans="1:14" x14ac:dyDescent="0.25">
      <c r="A87" s="12">
        <v>17</v>
      </c>
      <c r="B87" s="16" t="s">
        <v>31</v>
      </c>
      <c r="C87" s="13">
        <v>124380.84</v>
      </c>
      <c r="D87" s="13">
        <v>112370.8</v>
      </c>
      <c r="E87" s="13">
        <v>35709.89</v>
      </c>
      <c r="F87" s="13">
        <f t="shared" si="4"/>
        <v>272461.53000000003</v>
      </c>
    </row>
    <row r="88" spans="1:14" x14ac:dyDescent="0.25">
      <c r="A88" s="12">
        <v>18</v>
      </c>
      <c r="B88" s="16" t="s">
        <v>32</v>
      </c>
      <c r="C88" s="13">
        <v>716660.71</v>
      </c>
      <c r="D88" s="13">
        <v>2158588.81</v>
      </c>
      <c r="E88" s="13">
        <v>35709.89</v>
      </c>
      <c r="F88" s="13">
        <f t="shared" si="4"/>
        <v>2910959.41</v>
      </c>
    </row>
    <row r="89" spans="1:14" x14ac:dyDescent="0.25">
      <c r="A89" s="12">
        <v>19</v>
      </c>
      <c r="B89" s="16" t="s">
        <v>33</v>
      </c>
      <c r="C89" s="13">
        <v>122745.54</v>
      </c>
      <c r="D89" s="13">
        <v>89770.12</v>
      </c>
      <c r="E89" s="13">
        <v>35709.89</v>
      </c>
      <c r="F89" s="13">
        <f t="shared" si="4"/>
        <v>248225.55</v>
      </c>
    </row>
    <row r="90" spans="1:14" x14ac:dyDescent="0.25">
      <c r="A90" s="12">
        <v>20</v>
      </c>
      <c r="B90" s="16" t="s">
        <v>34</v>
      </c>
      <c r="C90" s="13">
        <v>156160.49</v>
      </c>
      <c r="D90" s="13">
        <v>327681.55</v>
      </c>
      <c r="E90" s="13">
        <v>35709.79</v>
      </c>
      <c r="F90" s="13">
        <f t="shared" si="4"/>
        <v>519551.82999999996</v>
      </c>
    </row>
    <row r="91" spans="1:14" x14ac:dyDescent="0.25">
      <c r="A91" s="34" t="s">
        <v>35</v>
      </c>
      <c r="B91" s="35"/>
      <c r="C91" s="14">
        <f>SUM(C71:C90)</f>
        <v>3239631</v>
      </c>
      <c r="D91" s="14">
        <f t="shared" ref="D91:F91" si="5">SUM(D71:D90)</f>
        <v>6031560</v>
      </c>
      <c r="E91" s="14">
        <f t="shared" si="5"/>
        <v>714197.70000000019</v>
      </c>
      <c r="F91" s="14">
        <f t="shared" si="5"/>
        <v>9985388.7000000011</v>
      </c>
    </row>
    <row r="92" spans="1:14" x14ac:dyDescent="0.25">
      <c r="A92" s="6" t="s">
        <v>36</v>
      </c>
      <c r="B92" s="9"/>
      <c r="C92" s="9"/>
      <c r="D92" s="9"/>
      <c r="E92" s="9"/>
      <c r="F92" s="9"/>
    </row>
    <row r="95" spans="1:14" x14ac:dyDescent="0.25">
      <c r="A95" s="24" t="s">
        <v>42</v>
      </c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</row>
    <row r="96" spans="1:14" x14ac:dyDescent="0.25">
      <c r="A96" s="24" t="s">
        <v>45</v>
      </c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</row>
    <row r="97" spans="1:14" x14ac:dyDescent="0.25">
      <c r="N97" s="1" t="s">
        <v>1</v>
      </c>
    </row>
    <row r="98" spans="1:14" ht="20.100000000000001" customHeight="1" x14ac:dyDescent="0.25">
      <c r="A98" s="25" t="s">
        <v>2</v>
      </c>
      <c r="B98" s="25" t="s">
        <v>3</v>
      </c>
      <c r="C98" s="28" t="s">
        <v>4</v>
      </c>
      <c r="D98" s="28" t="s">
        <v>5</v>
      </c>
      <c r="E98" s="28" t="s">
        <v>6</v>
      </c>
      <c r="F98" s="28" t="s">
        <v>7</v>
      </c>
      <c r="G98" s="28" t="s">
        <v>8</v>
      </c>
      <c r="H98" s="28" t="s">
        <v>9</v>
      </c>
      <c r="I98" s="36" t="s">
        <v>10</v>
      </c>
      <c r="J98" s="28" t="s">
        <v>11</v>
      </c>
      <c r="K98" s="28" t="s">
        <v>12</v>
      </c>
      <c r="L98" s="28" t="s">
        <v>13</v>
      </c>
      <c r="M98" s="28" t="s">
        <v>43</v>
      </c>
      <c r="N98" s="28" t="s">
        <v>14</v>
      </c>
    </row>
    <row r="99" spans="1:14" ht="20.100000000000001" customHeight="1" x14ac:dyDescent="0.25">
      <c r="A99" s="26"/>
      <c r="B99" s="26"/>
      <c r="C99" s="29"/>
      <c r="D99" s="29"/>
      <c r="E99" s="29"/>
      <c r="F99" s="29"/>
      <c r="G99" s="29"/>
      <c r="H99" s="29"/>
      <c r="I99" s="37"/>
      <c r="J99" s="29"/>
      <c r="K99" s="29"/>
      <c r="L99" s="29"/>
      <c r="M99" s="29"/>
      <c r="N99" s="29"/>
    </row>
    <row r="100" spans="1:14" ht="20.100000000000001" customHeight="1" x14ac:dyDescent="0.25">
      <c r="A100" s="27"/>
      <c r="B100" s="27"/>
      <c r="C100" s="30"/>
      <c r="D100" s="30"/>
      <c r="E100" s="30"/>
      <c r="F100" s="30"/>
      <c r="G100" s="30"/>
      <c r="H100" s="30"/>
      <c r="I100" s="38"/>
      <c r="J100" s="30"/>
      <c r="K100" s="30"/>
      <c r="L100" s="30"/>
      <c r="M100" s="30"/>
      <c r="N100" s="30"/>
    </row>
    <row r="101" spans="1:14" x14ac:dyDescent="0.25">
      <c r="A101" s="2">
        <v>1</v>
      </c>
      <c r="B101" s="3" t="s">
        <v>15</v>
      </c>
      <c r="C101" s="4">
        <f>C12+C71</f>
        <v>4093155.39</v>
      </c>
      <c r="D101" s="4">
        <f>D12+D71</f>
        <v>1526947.73</v>
      </c>
      <c r="E101" s="4">
        <f>E12+E71</f>
        <v>141103.85</v>
      </c>
      <c r="F101" s="4">
        <f>F12</f>
        <v>69896.92</v>
      </c>
      <c r="G101" s="4">
        <f>G12+C41</f>
        <v>121173.95999999999</v>
      </c>
      <c r="H101" s="4">
        <f t="shared" ref="H101:M101" si="6">H12</f>
        <v>124360.99</v>
      </c>
      <c r="I101" s="4">
        <f t="shared" si="6"/>
        <v>475790</v>
      </c>
      <c r="J101" s="4">
        <f t="shared" si="6"/>
        <v>8021.55</v>
      </c>
      <c r="K101" s="4">
        <f t="shared" si="6"/>
        <v>42686.6</v>
      </c>
      <c r="L101" s="4">
        <f t="shared" si="6"/>
        <v>87348.44</v>
      </c>
      <c r="M101" s="4">
        <f t="shared" si="6"/>
        <v>-20055.18</v>
      </c>
      <c r="N101" s="4">
        <f t="shared" ref="N101:N120" si="7">SUM(C101:M101)</f>
        <v>6670430.25</v>
      </c>
    </row>
    <row r="102" spans="1:14" x14ac:dyDescent="0.25">
      <c r="A102" s="2">
        <v>2</v>
      </c>
      <c r="B102" s="3" t="s">
        <v>16</v>
      </c>
      <c r="C102" s="4">
        <f t="shared" ref="C102:E120" si="8">C13+C72</f>
        <v>3014120.3200000003</v>
      </c>
      <c r="D102" s="4">
        <f t="shared" si="8"/>
        <v>972178.7</v>
      </c>
      <c r="E102" s="4">
        <f t="shared" si="8"/>
        <v>172673.38</v>
      </c>
      <c r="F102" s="4">
        <f t="shared" ref="F102:F120" si="9">F13</f>
        <v>28533.26</v>
      </c>
      <c r="G102" s="4">
        <f t="shared" ref="G102:G120" si="10">G13+C42</f>
        <v>49249.1</v>
      </c>
      <c r="H102" s="4">
        <f t="shared" ref="H102:M120" si="11">H13</f>
        <v>53204.31</v>
      </c>
      <c r="I102" s="4">
        <f t="shared" si="11"/>
        <v>158825</v>
      </c>
      <c r="J102" s="4">
        <f t="shared" si="11"/>
        <v>6600.48</v>
      </c>
      <c r="K102" s="4">
        <f t="shared" si="11"/>
        <v>35124.400000000001</v>
      </c>
      <c r="L102" s="4">
        <f t="shared" si="11"/>
        <v>71874.11</v>
      </c>
      <c r="M102" s="4">
        <f t="shared" si="11"/>
        <v>-16502.28</v>
      </c>
      <c r="N102" s="4">
        <f t="shared" si="7"/>
        <v>4545880.78</v>
      </c>
    </row>
    <row r="103" spans="1:14" x14ac:dyDescent="0.25">
      <c r="A103" s="2">
        <v>3</v>
      </c>
      <c r="B103" s="3" t="s">
        <v>17</v>
      </c>
      <c r="C103" s="4">
        <f t="shared" si="8"/>
        <v>2872474.37</v>
      </c>
      <c r="D103" s="4">
        <f t="shared" si="8"/>
        <v>891973.25</v>
      </c>
      <c r="E103" s="4">
        <f t="shared" si="8"/>
        <v>178506.88</v>
      </c>
      <c r="F103" s="4">
        <f t="shared" si="9"/>
        <v>20873.330000000002</v>
      </c>
      <c r="G103" s="4">
        <f t="shared" si="10"/>
        <v>35987.120000000003</v>
      </c>
      <c r="H103" s="4">
        <f t="shared" si="11"/>
        <v>43085.7</v>
      </c>
      <c r="I103" s="4">
        <f t="shared" si="11"/>
        <v>288350</v>
      </c>
      <c r="J103" s="4">
        <f t="shared" si="11"/>
        <v>6375.09</v>
      </c>
      <c r="K103" s="4">
        <f t="shared" si="11"/>
        <v>33924.97</v>
      </c>
      <c r="L103" s="4">
        <f t="shared" si="11"/>
        <v>69419.75</v>
      </c>
      <c r="M103" s="4">
        <f t="shared" si="11"/>
        <v>-15938.75</v>
      </c>
      <c r="N103" s="4">
        <f t="shared" si="7"/>
        <v>4425031.71</v>
      </c>
    </row>
    <row r="104" spans="1:14" x14ac:dyDescent="0.25">
      <c r="A104" s="2">
        <v>4</v>
      </c>
      <c r="B104" s="3" t="s">
        <v>18</v>
      </c>
      <c r="C104" s="4">
        <f t="shared" si="8"/>
        <v>6519857.0199999996</v>
      </c>
      <c r="D104" s="4">
        <f t="shared" si="8"/>
        <v>4490863.25</v>
      </c>
      <c r="E104" s="4">
        <f t="shared" si="8"/>
        <v>160663.22999999998</v>
      </c>
      <c r="F104" s="4">
        <f t="shared" si="9"/>
        <v>168901.61</v>
      </c>
      <c r="G104" s="4">
        <f t="shared" si="10"/>
        <v>437185.44</v>
      </c>
      <c r="H104" s="4">
        <f t="shared" si="11"/>
        <v>249374.8</v>
      </c>
      <c r="I104" s="4">
        <f t="shared" si="11"/>
        <v>996140</v>
      </c>
      <c r="J104" s="4">
        <f t="shared" si="11"/>
        <v>23254.21</v>
      </c>
      <c r="K104" s="4">
        <f t="shared" si="11"/>
        <v>123747.02</v>
      </c>
      <c r="L104" s="4">
        <f t="shared" si="11"/>
        <v>253220.22</v>
      </c>
      <c r="M104" s="4">
        <f t="shared" si="11"/>
        <v>-58139.29</v>
      </c>
      <c r="N104" s="4">
        <f t="shared" si="7"/>
        <v>13365067.510000002</v>
      </c>
    </row>
    <row r="105" spans="1:14" x14ac:dyDescent="0.25">
      <c r="A105" s="2">
        <v>5</v>
      </c>
      <c r="B105" s="3" t="s">
        <v>19</v>
      </c>
      <c r="C105" s="4">
        <f t="shared" si="8"/>
        <v>5342306.7300000004</v>
      </c>
      <c r="D105" s="4">
        <f t="shared" si="8"/>
        <v>2276484.67</v>
      </c>
      <c r="E105" s="4">
        <f t="shared" si="8"/>
        <v>126176.96000000001</v>
      </c>
      <c r="F105" s="4">
        <f t="shared" si="9"/>
        <v>126963.45</v>
      </c>
      <c r="G105" s="4">
        <f t="shared" si="10"/>
        <v>224527.65</v>
      </c>
      <c r="H105" s="4">
        <f t="shared" si="11"/>
        <v>202372.22</v>
      </c>
      <c r="I105" s="4">
        <f t="shared" si="11"/>
        <v>1239928</v>
      </c>
      <c r="J105" s="4">
        <f t="shared" si="11"/>
        <v>10769.95</v>
      </c>
      <c r="K105" s="4">
        <f t="shared" si="11"/>
        <v>57312.15</v>
      </c>
      <c r="L105" s="4">
        <f t="shared" si="11"/>
        <v>117276.31</v>
      </c>
      <c r="M105" s="4">
        <f t="shared" si="11"/>
        <v>-26926.61</v>
      </c>
      <c r="N105" s="4">
        <f t="shared" si="7"/>
        <v>9697191.4800000004</v>
      </c>
    </row>
    <row r="106" spans="1:14" x14ac:dyDescent="0.25">
      <c r="A106" s="2">
        <v>6</v>
      </c>
      <c r="B106" s="3" t="s">
        <v>20</v>
      </c>
      <c r="C106" s="4">
        <f t="shared" si="8"/>
        <v>3003673.9699999997</v>
      </c>
      <c r="D106" s="4">
        <f t="shared" si="8"/>
        <v>760208.99</v>
      </c>
      <c r="E106" s="4">
        <f t="shared" si="8"/>
        <v>236670.28999999998</v>
      </c>
      <c r="F106" s="4">
        <f t="shared" si="9"/>
        <v>61662.49</v>
      </c>
      <c r="G106" s="4">
        <f t="shared" si="10"/>
        <v>106022.01</v>
      </c>
      <c r="H106" s="4">
        <f t="shared" si="11"/>
        <v>235992.12</v>
      </c>
      <c r="I106" s="4">
        <f t="shared" si="11"/>
        <v>440897</v>
      </c>
      <c r="J106" s="4">
        <f t="shared" si="11"/>
        <v>9985.02</v>
      </c>
      <c r="K106" s="4">
        <f t="shared" si="11"/>
        <v>53135.18</v>
      </c>
      <c r="L106" s="4">
        <f t="shared" si="11"/>
        <v>108729.1</v>
      </c>
      <c r="M106" s="4">
        <f t="shared" si="11"/>
        <v>-24964.17</v>
      </c>
      <c r="N106" s="4">
        <f t="shared" si="7"/>
        <v>4992011.9999999991</v>
      </c>
    </row>
    <row r="107" spans="1:14" x14ac:dyDescent="0.25">
      <c r="A107" s="2">
        <v>7</v>
      </c>
      <c r="B107" s="3" t="s">
        <v>21</v>
      </c>
      <c r="C107" s="4">
        <f t="shared" si="8"/>
        <v>2391688.2400000002</v>
      </c>
      <c r="D107" s="4">
        <f t="shared" si="8"/>
        <v>593761.04</v>
      </c>
      <c r="E107" s="4">
        <f t="shared" si="8"/>
        <v>233581.96999999997</v>
      </c>
      <c r="F107" s="4">
        <f t="shared" si="9"/>
        <v>21256.32</v>
      </c>
      <c r="G107" s="4">
        <f t="shared" si="10"/>
        <v>36546.78</v>
      </c>
      <c r="H107" s="4">
        <f t="shared" si="11"/>
        <v>65281.36</v>
      </c>
      <c r="I107" s="4">
        <f t="shared" si="11"/>
        <v>366547</v>
      </c>
      <c r="J107" s="4">
        <f t="shared" si="11"/>
        <v>6761.16</v>
      </c>
      <c r="K107" s="4">
        <f t="shared" si="11"/>
        <v>35979.43</v>
      </c>
      <c r="L107" s="4">
        <f t="shared" si="11"/>
        <v>73623.740000000005</v>
      </c>
      <c r="M107" s="4">
        <f t="shared" si="11"/>
        <v>-16903.990000000002</v>
      </c>
      <c r="N107" s="4">
        <f t="shared" si="7"/>
        <v>3808123.05</v>
      </c>
    </row>
    <row r="108" spans="1:14" x14ac:dyDescent="0.25">
      <c r="A108" s="2">
        <v>8</v>
      </c>
      <c r="B108" s="3" t="s">
        <v>22</v>
      </c>
      <c r="C108" s="4">
        <f t="shared" si="8"/>
        <v>3719762.08</v>
      </c>
      <c r="D108" s="4">
        <f t="shared" si="8"/>
        <v>1348960.2899999998</v>
      </c>
      <c r="E108" s="4">
        <f t="shared" si="8"/>
        <v>151055.10999999999</v>
      </c>
      <c r="F108" s="4">
        <f t="shared" si="9"/>
        <v>51896.07</v>
      </c>
      <c r="G108" s="4">
        <f t="shared" si="10"/>
        <v>90210</v>
      </c>
      <c r="H108" s="4">
        <f t="shared" si="11"/>
        <v>87150.62</v>
      </c>
      <c r="I108" s="4">
        <f t="shared" si="11"/>
        <v>558753</v>
      </c>
      <c r="J108" s="4">
        <f t="shared" si="11"/>
        <v>7749.71</v>
      </c>
      <c r="K108" s="4">
        <f t="shared" si="11"/>
        <v>41239.99</v>
      </c>
      <c r="L108" s="4">
        <f t="shared" si="11"/>
        <v>84388.28</v>
      </c>
      <c r="M108" s="4">
        <f t="shared" si="11"/>
        <v>-19375.52</v>
      </c>
      <c r="N108" s="4">
        <f t="shared" si="7"/>
        <v>6121789.6300000018</v>
      </c>
    </row>
    <row r="109" spans="1:14" x14ac:dyDescent="0.25">
      <c r="A109" s="2">
        <v>9</v>
      </c>
      <c r="B109" s="3" t="s">
        <v>23</v>
      </c>
      <c r="C109" s="4">
        <f t="shared" si="8"/>
        <v>3219965.15</v>
      </c>
      <c r="D109" s="4">
        <f t="shared" si="8"/>
        <v>1100286.8700000001</v>
      </c>
      <c r="E109" s="4">
        <f t="shared" si="8"/>
        <v>160663.22999999998</v>
      </c>
      <c r="F109" s="4">
        <f t="shared" si="9"/>
        <v>32363.23</v>
      </c>
      <c r="G109" s="4">
        <f t="shared" si="10"/>
        <v>55826.21</v>
      </c>
      <c r="H109" s="4">
        <f t="shared" si="11"/>
        <v>75073.56</v>
      </c>
      <c r="I109" s="4">
        <f t="shared" si="11"/>
        <v>14991</v>
      </c>
      <c r="J109" s="4">
        <f t="shared" si="11"/>
        <v>6444.1</v>
      </c>
      <c r="K109" s="4">
        <f t="shared" si="11"/>
        <v>34292.199999999997</v>
      </c>
      <c r="L109" s="4">
        <f t="shared" si="11"/>
        <v>70171.22</v>
      </c>
      <c r="M109" s="4">
        <f t="shared" si="11"/>
        <v>-16111.29</v>
      </c>
      <c r="N109" s="4">
        <f t="shared" si="7"/>
        <v>4753965.4799999995</v>
      </c>
    </row>
    <row r="110" spans="1:14" x14ac:dyDescent="0.25">
      <c r="A110" s="2">
        <v>10</v>
      </c>
      <c r="B110" s="3" t="s">
        <v>24</v>
      </c>
      <c r="C110" s="4">
        <f t="shared" si="8"/>
        <v>2454904.4499999997</v>
      </c>
      <c r="D110" s="4">
        <f t="shared" si="8"/>
        <v>627528.61</v>
      </c>
      <c r="E110" s="4">
        <f t="shared" si="8"/>
        <v>226547.46000000002</v>
      </c>
      <c r="F110" s="4">
        <f t="shared" si="9"/>
        <v>24320.3</v>
      </c>
      <c r="G110" s="4">
        <f t="shared" si="10"/>
        <v>41835.460000000006</v>
      </c>
      <c r="H110" s="4">
        <f t="shared" si="11"/>
        <v>75399.97</v>
      </c>
      <c r="I110" s="4">
        <f t="shared" si="11"/>
        <v>561516</v>
      </c>
      <c r="J110" s="4">
        <f t="shared" si="11"/>
        <v>6835.11</v>
      </c>
      <c r="K110" s="4">
        <f t="shared" si="11"/>
        <v>36372.94</v>
      </c>
      <c r="L110" s="4">
        <f t="shared" si="11"/>
        <v>74428.97</v>
      </c>
      <c r="M110" s="4">
        <f t="shared" si="11"/>
        <v>-17088.87</v>
      </c>
      <c r="N110" s="4">
        <f t="shared" si="7"/>
        <v>4112600.3999999994</v>
      </c>
    </row>
    <row r="111" spans="1:14" x14ac:dyDescent="0.25">
      <c r="A111" s="2">
        <v>11</v>
      </c>
      <c r="B111" s="3" t="s">
        <v>25</v>
      </c>
      <c r="C111" s="4">
        <f t="shared" si="8"/>
        <v>3502550.55</v>
      </c>
      <c r="D111" s="4">
        <f t="shared" si="8"/>
        <v>1392329.63</v>
      </c>
      <c r="E111" s="4">
        <f t="shared" si="8"/>
        <v>159633.78999999998</v>
      </c>
      <c r="F111" s="4">
        <f t="shared" si="9"/>
        <v>64917.97</v>
      </c>
      <c r="G111" s="4">
        <f t="shared" si="10"/>
        <v>111813.4</v>
      </c>
      <c r="H111" s="4">
        <f t="shared" si="11"/>
        <v>164835.44</v>
      </c>
      <c r="I111" s="4">
        <f t="shared" si="11"/>
        <v>16209</v>
      </c>
      <c r="J111" s="4">
        <f t="shared" si="11"/>
        <v>7777.31</v>
      </c>
      <c r="K111" s="4">
        <f t="shared" si="11"/>
        <v>41386.85</v>
      </c>
      <c r="L111" s="4">
        <f t="shared" si="11"/>
        <v>84688.81</v>
      </c>
      <c r="M111" s="4">
        <f t="shared" si="11"/>
        <v>-19444.52</v>
      </c>
      <c r="N111" s="4">
        <f t="shared" si="7"/>
        <v>5526698.2299999995</v>
      </c>
    </row>
    <row r="112" spans="1:14" x14ac:dyDescent="0.25">
      <c r="A112" s="2">
        <v>12</v>
      </c>
      <c r="B112" s="3" t="s">
        <v>26</v>
      </c>
      <c r="C112" s="4">
        <f t="shared" si="8"/>
        <v>3701159.85</v>
      </c>
      <c r="D112" s="4">
        <f t="shared" si="8"/>
        <v>1300284.0699999998</v>
      </c>
      <c r="E112" s="4">
        <f t="shared" si="8"/>
        <v>147108.91999999998</v>
      </c>
      <c r="F112" s="4">
        <f t="shared" si="9"/>
        <v>42321.15</v>
      </c>
      <c r="G112" s="4">
        <f t="shared" si="10"/>
        <v>72968.179999999993</v>
      </c>
      <c r="H112" s="4">
        <f t="shared" si="11"/>
        <v>84212.96</v>
      </c>
      <c r="I112" s="4">
        <f t="shared" si="11"/>
        <v>36200</v>
      </c>
      <c r="J112" s="4">
        <f t="shared" si="11"/>
        <v>7052.45</v>
      </c>
      <c r="K112" s="4">
        <f t="shared" si="11"/>
        <v>37529.550000000003</v>
      </c>
      <c r="L112" s="4">
        <f t="shared" si="11"/>
        <v>76795.72</v>
      </c>
      <c r="M112" s="4">
        <f t="shared" si="11"/>
        <v>-17632.27</v>
      </c>
      <c r="N112" s="4">
        <f t="shared" si="7"/>
        <v>5488000.5800000001</v>
      </c>
    </row>
    <row r="113" spans="1:14" x14ac:dyDescent="0.25">
      <c r="A113" s="2">
        <v>13</v>
      </c>
      <c r="B113" s="3" t="s">
        <v>27</v>
      </c>
      <c r="C113" s="4">
        <f t="shared" si="8"/>
        <v>4939251.32</v>
      </c>
      <c r="D113" s="4">
        <f t="shared" si="8"/>
        <v>1871819.3900000001</v>
      </c>
      <c r="E113" s="4">
        <f t="shared" si="8"/>
        <v>125662.24</v>
      </c>
      <c r="F113" s="4">
        <f t="shared" si="9"/>
        <v>75641.88</v>
      </c>
      <c r="G113" s="4">
        <f t="shared" si="10"/>
        <v>130586.22</v>
      </c>
      <c r="H113" s="4">
        <f t="shared" si="11"/>
        <v>110651.91</v>
      </c>
      <c r="I113" s="4">
        <f t="shared" si="11"/>
        <v>2315866</v>
      </c>
      <c r="J113" s="4">
        <f t="shared" si="11"/>
        <v>8539.52</v>
      </c>
      <c r="K113" s="4">
        <f t="shared" si="11"/>
        <v>45442.97</v>
      </c>
      <c r="L113" s="4">
        <f t="shared" si="11"/>
        <v>92988.72</v>
      </c>
      <c r="M113" s="4">
        <f t="shared" si="11"/>
        <v>-21350.18</v>
      </c>
      <c r="N113" s="4">
        <f t="shared" si="7"/>
        <v>9695099.9900000021</v>
      </c>
    </row>
    <row r="114" spans="1:14" ht="19.5" x14ac:dyDescent="0.25">
      <c r="A114" s="2">
        <v>14</v>
      </c>
      <c r="B114" s="3" t="s">
        <v>28</v>
      </c>
      <c r="C114" s="4">
        <f t="shared" si="8"/>
        <v>2607776.1599999997</v>
      </c>
      <c r="D114" s="4">
        <f t="shared" si="8"/>
        <v>790509.5</v>
      </c>
      <c r="E114" s="4">
        <f t="shared" si="8"/>
        <v>188458.14</v>
      </c>
      <c r="F114" s="4">
        <f t="shared" si="9"/>
        <v>14362.38</v>
      </c>
      <c r="G114" s="4">
        <f t="shared" si="10"/>
        <v>24727.79</v>
      </c>
      <c r="H114" s="4">
        <f t="shared" si="11"/>
        <v>26765.360000000001</v>
      </c>
      <c r="I114" s="4">
        <f t="shared" si="11"/>
        <v>232759</v>
      </c>
      <c r="J114" s="4">
        <f t="shared" si="11"/>
        <v>5735.5</v>
      </c>
      <c r="K114" s="4">
        <f t="shared" si="11"/>
        <v>30521.37</v>
      </c>
      <c r="L114" s="4">
        <f t="shared" si="11"/>
        <v>62455.07</v>
      </c>
      <c r="M114" s="4">
        <f t="shared" si="11"/>
        <v>-14339.66</v>
      </c>
      <c r="N114" s="4">
        <f t="shared" si="7"/>
        <v>3969730.6099999994</v>
      </c>
    </row>
    <row r="115" spans="1:14" x14ac:dyDescent="0.25">
      <c r="A115" s="2">
        <v>15</v>
      </c>
      <c r="B115" s="3" t="s">
        <v>29</v>
      </c>
      <c r="C115" s="4">
        <f t="shared" si="8"/>
        <v>3444357.9499999997</v>
      </c>
      <c r="D115" s="4">
        <f t="shared" si="8"/>
        <v>1123927.6599999999</v>
      </c>
      <c r="E115" s="4">
        <f t="shared" si="8"/>
        <v>160663.22999999998</v>
      </c>
      <c r="F115" s="4">
        <f t="shared" si="9"/>
        <v>43661.64</v>
      </c>
      <c r="G115" s="4">
        <f t="shared" si="10"/>
        <v>75277.78</v>
      </c>
      <c r="H115" s="4">
        <f t="shared" si="11"/>
        <v>74094.34</v>
      </c>
      <c r="I115" s="4">
        <f t="shared" si="11"/>
        <v>15079</v>
      </c>
      <c r="J115" s="4">
        <f t="shared" si="11"/>
        <v>7587.19</v>
      </c>
      <c r="K115" s="4">
        <f t="shared" si="11"/>
        <v>40375.14</v>
      </c>
      <c r="L115" s="4">
        <f t="shared" si="11"/>
        <v>82618.559999999998</v>
      </c>
      <c r="M115" s="4">
        <f t="shared" si="11"/>
        <v>-18969.2</v>
      </c>
      <c r="N115" s="4">
        <f t="shared" si="7"/>
        <v>5048673.2899999991</v>
      </c>
    </row>
    <row r="116" spans="1:14" x14ac:dyDescent="0.25">
      <c r="A116" s="2">
        <v>16</v>
      </c>
      <c r="B116" s="3" t="s">
        <v>30</v>
      </c>
      <c r="C116" s="4">
        <f t="shared" si="8"/>
        <v>8465034.879999999</v>
      </c>
      <c r="D116" s="4">
        <f t="shared" si="8"/>
        <v>4079758.84</v>
      </c>
      <c r="E116" s="4">
        <f t="shared" si="8"/>
        <v>102671.39</v>
      </c>
      <c r="F116" s="4">
        <f t="shared" si="9"/>
        <v>170050.6</v>
      </c>
      <c r="G116" s="4">
        <f t="shared" si="10"/>
        <v>296397.87</v>
      </c>
      <c r="H116" s="4">
        <f t="shared" si="11"/>
        <v>280383.44</v>
      </c>
      <c r="I116" s="4">
        <f t="shared" si="11"/>
        <v>4386227</v>
      </c>
      <c r="J116" s="4">
        <f t="shared" si="11"/>
        <v>13564.48</v>
      </c>
      <c r="K116" s="4">
        <f t="shared" si="11"/>
        <v>72183.22</v>
      </c>
      <c r="L116" s="4">
        <f t="shared" si="11"/>
        <v>147706.59</v>
      </c>
      <c r="M116" s="4">
        <f t="shared" si="11"/>
        <v>-33913.39</v>
      </c>
      <c r="N116" s="4">
        <f t="shared" si="7"/>
        <v>17980064.919999994</v>
      </c>
    </row>
    <row r="117" spans="1:14" x14ac:dyDescent="0.25">
      <c r="A117" s="2">
        <v>17</v>
      </c>
      <c r="B117" s="3" t="s">
        <v>31</v>
      </c>
      <c r="C117" s="4">
        <f t="shared" si="8"/>
        <v>4082820.23</v>
      </c>
      <c r="D117" s="4">
        <f t="shared" si="8"/>
        <v>1439739.61</v>
      </c>
      <c r="E117" s="4">
        <f t="shared" si="8"/>
        <v>143505.88</v>
      </c>
      <c r="F117" s="4">
        <f t="shared" si="9"/>
        <v>75067.38</v>
      </c>
      <c r="G117" s="4">
        <f t="shared" si="10"/>
        <v>129557.96</v>
      </c>
      <c r="H117" s="4">
        <f t="shared" si="11"/>
        <v>148515.1</v>
      </c>
      <c r="I117" s="4">
        <f t="shared" si="11"/>
        <v>0</v>
      </c>
      <c r="J117" s="4">
        <f t="shared" si="11"/>
        <v>8394.19</v>
      </c>
      <c r="K117" s="4">
        <f t="shared" si="11"/>
        <v>44669.599999999999</v>
      </c>
      <c r="L117" s="4">
        <f t="shared" si="11"/>
        <v>91406.2</v>
      </c>
      <c r="M117" s="4">
        <f t="shared" si="11"/>
        <v>-20986.84</v>
      </c>
      <c r="N117" s="4">
        <f t="shared" si="7"/>
        <v>6142689.3099999996</v>
      </c>
    </row>
    <row r="118" spans="1:14" x14ac:dyDescent="0.25">
      <c r="A118" s="2">
        <v>18</v>
      </c>
      <c r="B118" s="3" t="s">
        <v>32</v>
      </c>
      <c r="C118" s="4">
        <f t="shared" si="8"/>
        <v>36627347.469999999</v>
      </c>
      <c r="D118" s="4">
        <f t="shared" si="8"/>
        <v>17897516.349999998</v>
      </c>
      <c r="E118" s="4">
        <f t="shared" si="8"/>
        <v>79852.11</v>
      </c>
      <c r="F118" s="4">
        <f t="shared" si="9"/>
        <v>678287.41</v>
      </c>
      <c r="G118" s="4">
        <f t="shared" si="10"/>
        <v>1461368.3499999999</v>
      </c>
      <c r="H118" s="4">
        <f t="shared" si="11"/>
        <v>947232.54</v>
      </c>
      <c r="I118" s="4">
        <f t="shared" si="11"/>
        <v>908516</v>
      </c>
      <c r="J118" s="4">
        <f t="shared" si="11"/>
        <v>48365.87</v>
      </c>
      <c r="K118" s="4">
        <f t="shared" si="11"/>
        <v>257378.44</v>
      </c>
      <c r="L118" s="4">
        <f t="shared" si="11"/>
        <v>526666.6</v>
      </c>
      <c r="M118" s="4">
        <f t="shared" si="11"/>
        <v>-120922.5</v>
      </c>
      <c r="N118" s="4">
        <f t="shared" si="7"/>
        <v>59311608.639999986</v>
      </c>
    </row>
    <row r="119" spans="1:14" x14ac:dyDescent="0.25">
      <c r="A119" s="2">
        <v>19</v>
      </c>
      <c r="B119" s="3" t="s">
        <v>33</v>
      </c>
      <c r="C119" s="4">
        <f t="shared" si="8"/>
        <v>4262913.28</v>
      </c>
      <c r="D119" s="4">
        <f t="shared" si="8"/>
        <v>1707498.04</v>
      </c>
      <c r="E119" s="4">
        <f t="shared" si="8"/>
        <v>138187.1</v>
      </c>
      <c r="F119" s="4">
        <f t="shared" si="9"/>
        <v>57449.53</v>
      </c>
      <c r="G119" s="4">
        <f t="shared" si="10"/>
        <v>99077.23</v>
      </c>
      <c r="H119" s="4">
        <f t="shared" si="11"/>
        <v>89109.06</v>
      </c>
      <c r="I119" s="4">
        <f t="shared" si="11"/>
        <v>38059</v>
      </c>
      <c r="J119" s="4">
        <f t="shared" si="11"/>
        <v>8283.83</v>
      </c>
      <c r="K119" s="4">
        <f t="shared" si="11"/>
        <v>44082.3</v>
      </c>
      <c r="L119" s="4">
        <f t="shared" si="11"/>
        <v>90204.44</v>
      </c>
      <c r="M119" s="4">
        <f t="shared" si="11"/>
        <v>-20710.91</v>
      </c>
      <c r="N119" s="4">
        <f t="shared" si="7"/>
        <v>6514152.9000000004</v>
      </c>
    </row>
    <row r="120" spans="1:14" x14ac:dyDescent="0.25">
      <c r="A120" s="2">
        <v>20</v>
      </c>
      <c r="B120" s="3" t="s">
        <v>34</v>
      </c>
      <c r="C120" s="4">
        <f t="shared" si="8"/>
        <v>4225554.57</v>
      </c>
      <c r="D120" s="4">
        <f t="shared" si="8"/>
        <v>1742022.51</v>
      </c>
      <c r="E120" s="4">
        <f t="shared" si="8"/>
        <v>152427.64000000001</v>
      </c>
      <c r="F120" s="4">
        <f t="shared" si="9"/>
        <v>86557.31</v>
      </c>
      <c r="G120" s="4">
        <f t="shared" si="10"/>
        <v>155578.17000000001</v>
      </c>
      <c r="H120" s="4">
        <f t="shared" si="11"/>
        <v>126972.23</v>
      </c>
      <c r="I120" s="4">
        <f t="shared" si="11"/>
        <v>548923</v>
      </c>
      <c r="J120" s="4">
        <f t="shared" si="11"/>
        <v>10538.93</v>
      </c>
      <c r="K120" s="4">
        <f t="shared" si="11"/>
        <v>56082.79</v>
      </c>
      <c r="L120" s="4">
        <f t="shared" si="11"/>
        <v>114760.75</v>
      </c>
      <c r="M120" s="4">
        <f t="shared" si="11"/>
        <v>-26349.03</v>
      </c>
      <c r="N120" s="4">
        <f t="shared" si="7"/>
        <v>7193068.8699999992</v>
      </c>
    </row>
    <row r="121" spans="1:14" x14ac:dyDescent="0.25">
      <c r="A121" s="31" t="s">
        <v>35</v>
      </c>
      <c r="B121" s="32"/>
      <c r="C121" s="5">
        <f>SUM(C101:C120)</f>
        <v>112490673.97999999</v>
      </c>
      <c r="D121" s="5">
        <f t="shared" ref="D121:N121" si="12">SUM(D101:D120)</f>
        <v>47934598.999999993</v>
      </c>
      <c r="E121" s="5">
        <f t="shared" si="12"/>
        <v>3185812.8000000003</v>
      </c>
      <c r="F121" s="5">
        <f>SUM(F101:F120)</f>
        <v>1914984.2300000002</v>
      </c>
      <c r="G121" s="5">
        <f>SUM(G101:G120)</f>
        <v>3755916.6799999992</v>
      </c>
      <c r="H121" s="5">
        <f>SUM(H101:H120)</f>
        <v>3264068.0300000003</v>
      </c>
      <c r="I121" s="5">
        <f t="shared" si="12"/>
        <v>13599575</v>
      </c>
      <c r="J121" s="5">
        <f t="shared" si="12"/>
        <v>218635.65</v>
      </c>
      <c r="K121" s="5">
        <f t="shared" si="12"/>
        <v>1163467.1100000001</v>
      </c>
      <c r="L121" s="5">
        <f t="shared" si="12"/>
        <v>2380771.6</v>
      </c>
      <c r="M121" s="5">
        <f t="shared" si="12"/>
        <v>-546624.44999999995</v>
      </c>
      <c r="N121" s="5">
        <f t="shared" si="12"/>
        <v>189361879.63</v>
      </c>
    </row>
    <row r="122" spans="1:14" x14ac:dyDescent="0.25">
      <c r="B122" s="6" t="s">
        <v>36</v>
      </c>
    </row>
    <row r="123" spans="1:14" x14ac:dyDescent="0.25">
      <c r="B123" s="7" t="s">
        <v>37</v>
      </c>
      <c r="C123" s="23" t="s">
        <v>38</v>
      </c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</row>
  </sheetData>
  <mergeCells count="52">
    <mergeCell ref="A91:B91"/>
    <mergeCell ref="A95:N95"/>
    <mergeCell ref="A96:N96"/>
    <mergeCell ref="A98:A100"/>
    <mergeCell ref="B98:B100"/>
    <mergeCell ref="C98:C100"/>
    <mergeCell ref="D98:D100"/>
    <mergeCell ref="E98:E100"/>
    <mergeCell ref="F98:F100"/>
    <mergeCell ref="G98:G100"/>
    <mergeCell ref="N98:N100"/>
    <mergeCell ref="L98:L100"/>
    <mergeCell ref="M98:M100"/>
    <mergeCell ref="A121:B121"/>
    <mergeCell ref="H98:H100"/>
    <mergeCell ref="I98:I100"/>
    <mergeCell ref="J98:J100"/>
    <mergeCell ref="K98:K100"/>
    <mergeCell ref="A62:C63"/>
    <mergeCell ref="A66:F66"/>
    <mergeCell ref="A68:A70"/>
    <mergeCell ref="B68:B70"/>
    <mergeCell ref="C68:C70"/>
    <mergeCell ref="D68:D70"/>
    <mergeCell ref="E68:E70"/>
    <mergeCell ref="F68:F70"/>
    <mergeCell ref="J9:J11"/>
    <mergeCell ref="K9:K11"/>
    <mergeCell ref="L9:L11"/>
    <mergeCell ref="M9:M11"/>
    <mergeCell ref="A61:B61"/>
    <mergeCell ref="A38:A40"/>
    <mergeCell ref="B38:B40"/>
    <mergeCell ref="C38:C40"/>
    <mergeCell ref="H9:H11"/>
    <mergeCell ref="I9:I11"/>
    <mergeCell ref="A1:N1"/>
    <mergeCell ref="A2:N2"/>
    <mergeCell ref="A3:N3"/>
    <mergeCell ref="C34:N34"/>
    <mergeCell ref="C123:N123"/>
    <mergeCell ref="A7:N7"/>
    <mergeCell ref="A9:A11"/>
    <mergeCell ref="B9:B11"/>
    <mergeCell ref="C9:C11"/>
    <mergeCell ref="D9:D11"/>
    <mergeCell ref="E9:E11"/>
    <mergeCell ref="F9:F11"/>
    <mergeCell ref="G9:G11"/>
    <mergeCell ref="N9:N11"/>
    <mergeCell ref="A32:B32"/>
    <mergeCell ref="A36:C3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 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INGCOORD</dc:creator>
  <cp:lastModifiedBy>Palmira González</cp:lastModifiedBy>
  <dcterms:created xsi:type="dcterms:W3CDTF">2022-07-04T17:16:38Z</dcterms:created>
  <dcterms:modified xsi:type="dcterms:W3CDTF">2022-07-11T19:36:55Z</dcterms:modified>
</cp:coreProperties>
</file>